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<sst xmlns="http://schemas.openxmlformats.org/spreadsheetml/2006/main" count="1310" uniqueCount="443">
  <si>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</si>
  <si>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</si>
  <si>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</si>
  <si>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</si>
  <si>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</si>
  <si>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</si>
  <si>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</si>
  <si>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</si>
  <si>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</si>
  <si>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</si>
  <si>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</si>
  <si>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</si>
  <si>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</si>
  <si>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</si>
  <si>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</si>
  <si>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</si>
  <si>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</si>
  <si>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</si>
  <si>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</si>
  <si>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</si>
  <si>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</si>
  <si>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</si>
  <si>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</si>
  <si>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</si>
  <si>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</si>
  <si>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</si>
  <si>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</si>
  <si>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</si>
  <si>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</si>
  <si>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</si>
  <si>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</si>
  <si>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</si>
  <si>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</si>
  <si>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</si>
  <si>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</si>
  <si>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</si>
  <si>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</si>
  <si>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</si>
  <si>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</si>
  <si>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</si>
  <si>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</si>
  <si>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</si>
  <si>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</si>
  <si>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</si>
  <si>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</si>
  <si>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</si>
  <si>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</si>
  <si>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</si>
  <si>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</si>
  <si>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</si>
  <si>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</si>
  <si>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</si>
  <si>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</si>
  <si>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</si>
  <si>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</si>
  <si>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</si>
  <si>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</si>
  <si>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</si>
  <si>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</si>
  <si>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</si>
  <si>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</si>
  <si>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</si>
  <si>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</si>
  <si>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</si>
  <si>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</si>
  <si>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</si>
  <si>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</si>
  <si>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</si>
  <si>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</si>
  <si>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</si>
  <si>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</si>
  <si>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</si>
  <si>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</si>
  <si>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</si>
  <si>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</si>
  <si>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</si>
  <si>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</si>
  <si>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</si>
  <si>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</si>
  <si>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</si>
  <si>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四川省委党史研究室</t>
  </si>
  <si>
    <t>201</t>
  </si>
  <si>
    <t>36</t>
  </si>
  <si>
    <t>01</t>
  </si>
  <si>
    <t>384601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</si>
  <si>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</si>
  <si>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</si>
  <si>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</si>
  <si>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</si>
  <si>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</si>
  <si>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</si>
  <si>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</si>
  <si>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</si>
  <si>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</si>
  <si>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</si>
  <si>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</si>
  <si>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</si>
  <si>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</si>
  <si>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</si>
  <si>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</si>
  <si>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</si>
  <si>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</si>
  <si>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</si>
  <si>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</si>
  <si>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</si>
  <si>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</si>
  <si>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</si>
  <si>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</si>
  <si>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</si>
  <si>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</si>
  <si>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</si>
  <si>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</si>
  <si>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</si>
  <si>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</si>
  <si>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</si>
  <si>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</si>
  <si>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</si>
  <si>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</si>
  <si>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</si>
  <si>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</si>
  <si>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</si>
  <si>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</si>
  <si>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</si>
  <si>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</si>
  <si>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</si>
  <si>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</si>
  <si>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</si>
  <si>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</si>
  <si>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</si>
  <si>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</si>
  <si>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</si>
  <si>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</si>
  <si>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</si>
  <si>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</si>
  <si>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</si>
  <si>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</si>
  <si>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</si>
  <si>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</si>
  <si>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</si>
  <si>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</si>
  <si>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</si>
  <si>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</si>
  <si>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</si>
  <si>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</si>
  <si>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</si>
  <si>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</si>
  <si>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</si>
  <si>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</si>
  <si>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</si>
  <si>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</si>
  <si>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</si>
  <si>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</si>
  <si>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</si>
  <si>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</si>
  <si>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</si>
  <si>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</si>
  <si>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</si>
  <si>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</si>
  <si>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</si>
  <si>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</si>
  <si>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</si>
  <si>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</si>
  <si>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</si>
  <si>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</si>
  <si>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</si>
  <si>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</si>
  <si>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</si>
  <si>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</si>
  <si>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</si>
  <si>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</si>
  <si>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</si>
  <si>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</si>
  <si>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</si>
  <si>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</si>
  <si>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</si>
  <si>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</si>
  <si>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</si>
  <si>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</si>
  <si>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</si>
  <si>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</si>
  <si>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</si>
  <si>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</si>
  <si>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</si>
  <si>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</si>
  <si>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</si>
  <si>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</si>
  <si>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</si>
  <si>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</si>
  <si>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</si>
  <si>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</si>
  <si>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</si>
  <si>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</si>
  <si>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</si>
  <si>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</si>
  <si>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</si>
  <si>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</si>
  <si>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</si>
  <si>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</si>
  <si>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</si>
  <si>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</si>
  <si>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</si>
  <si>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</si>
  <si>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</si>
  <si>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</si>
  <si>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</si>
  <si>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</si>
  <si>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</si>
  <si>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</si>
  <si>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</si>
  <si>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</si>
  <si>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</si>
  <si>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</si>
  <si>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</si>
  <si>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</si>
  <si>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</si>
  <si>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</si>
  <si>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</si>
  <si>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</si>
  <si>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</si>
  <si>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</si>
  <si>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</si>
  <si>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</si>
  <si>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</si>
  <si>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</si>
  <si>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</si>
  <si>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</si>
  <si>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</si>
  <si>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</si>
  <si>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</si>
  <si>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</si>
  <si>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</si>
  <si>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</si>
  <si>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</si>
  <si>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</si>
  <si>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</si>
  <si>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</si>
  <si>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</si>
  <si>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</si>
  <si>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</si>
  <si>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</si>
  <si>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</si>
  <si>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</si>
  <si>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</si>
  <si>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</si>
  <si>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</si>
  <si>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</si>
  <si>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</si>
  <si>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</si>
  <si>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</si>
  <si>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</si>
  <si>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</si>
  <si>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</si>
  <si>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</si>
  <si>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</si>
  <si>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</si>
  <si>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</si>
  <si>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</si>
  <si>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</si>
  <si>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</si>
  <si>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</si>
  <si>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</si>
  <si>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</si>
  <si>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</si>
  <si>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</si>
  <si>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</si>
  <si>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</si>
  <si>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</si>
  <si>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</si>
  <si>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</si>
  <si>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</si>
  <si>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</si>
  <si>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</si>
  <si>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</si>
  <si>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</si>
  <si>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</si>
  <si>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</si>
  <si>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</si>
  <si>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</si>
  <si>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</si>
  <si>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</si>
  <si>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</si>
  <si>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</si>
  <si>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</si>
  <si>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</si>
  <si>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</si>
  <si>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</si>
  <si>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</si>
  <si>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其他共产党事务支出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</si>
  <si>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</si>
  <si>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</si>
  <si>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</si>
  <si>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</si>
  <si>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</si>
  <si>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</si>
  <si>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</si>
  <si>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</si>
  <si>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</si>
  <si>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</si>
  <si>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</si>
  <si>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</si>
  <si>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</si>
  <si>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</si>
  <si>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</si>
  <si>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</si>
  <si>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</si>
  <si>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</si>
  <si>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</si>
  <si>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</si>
  <si>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</si>
  <si>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</si>
  <si>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</si>
  <si>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</si>
  <si>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</si>
  <si>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</si>
  <si>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</si>
  <si>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</si>
  <si>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</si>
  <si>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</si>
  <si>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</si>
  <si>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</si>
  <si>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</si>
  <si>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</si>
  <si>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</si>
  <si>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</si>
  <si>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</si>
  <si>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</si>
  <si>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</si>
  <si>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</si>
  <si>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</si>
  <si>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</si>
  <si>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</si>
  <si>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</si>
  <si>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</si>
  <si>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</si>
  <si>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</si>
  <si>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</si>
  <si>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</si>
  <si>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</si>
  <si>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</si>
  <si>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</si>
  <si>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</si>
  <si>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</si>
  <si>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</si>
  <si>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</si>
  <si>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庆祝建党100周年系列活动</t>
  </si>
  <si>
    <t xml:space="preserve">      设备购置经费</t>
  </si>
  <si>
    <t xml:space="preserve">      宣教经费</t>
  </si>
  <si>
    <t xml:space="preserve">      研究经费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</si>
  <si>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</si>
  <si>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</si>
  <si>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</si>
  <si>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</si>
  <si>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</si>
  <si>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</si>
  <si>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</si>
  <si>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</si>
  <si>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</si>
  <si>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</si>
  <si>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</si>
  <si>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</si>
  <si>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中共四川省委党史研究室</t>
  </si>
  <si>
    <t>一般公共预算“三公”经费支出预算表</t>
  </si>
  <si>
    <t>政府性基金预算“三公”经费支出预算表</t>
  </si>
  <si>
    <t>一般公共预算支出预算表</t>
  </si>
  <si>
    <t>财政拨款收支预算总表</t>
  </si>
  <si>
    <r>
      <t>表</t>
    </r>
    <r>
      <rPr>
        <sz val="11"/>
        <color indexed="8"/>
        <rFont val="Arial"/>
        <family val="2"/>
      </rPr>
      <t>6</t>
    </r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</si>
  <si>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</si>
  <si>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</si>
  <si>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</si>
  <si>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</si>
  <si>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</si>
  <si>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</si>
  <si>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</si>
  <si>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</si>
  <si>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</si>
  <si>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</si>
  <si>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</si>
  <si>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</si>
  <si>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</si>
  <si>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384-中共四川省委党史研究室</t>
  </si>
  <si>
    <t>384601-中共四川省委党史研究室机关</t>
  </si>
  <si>
    <t xml:space="preserve">  庆祝建党100周年系列活动</t>
  </si>
  <si>
    <t>在中国共产党成立100周年的重要时间节点，推出一批党史研究成果（含纪录片、音视频、图书等），形成对建党100年来四川发展历程、辉煌成就、宝贵经验的权威的党史史料精品。为全省党员学习党史提供学习资料，为资政育人、服务四川经济社会作出重要贡献，</t>
  </si>
  <si>
    <t>党史文献纪录片</t>
  </si>
  <si>
    <t>100集</t>
  </si>
  <si>
    <t>扩大党史宣教社会覆盖面</t>
  </si>
  <si>
    <t>上星卫视播放</t>
  </si>
  <si>
    <t>党史研究成果转化（出版）</t>
  </si>
  <si>
    <t>8650本</t>
  </si>
  <si>
    <t>口述史视频制作</t>
  </si>
  <si>
    <t>100套</t>
  </si>
  <si>
    <t>完成时间</t>
  </si>
  <si>
    <t>11月底前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</si>
  <si>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</si>
  <si>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</si>
  <si>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</si>
  <si>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</si>
  <si>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</si>
  <si>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</si>
  <si>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</si>
  <si>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</si>
  <si>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</si>
  <si>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</si>
  <si>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</si>
  <si>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</si>
  <si>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</si>
  <si>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</si>
  <si>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</si>
  <si>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</si>
  <si>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</si>
  <si>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</si>
  <si>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</si>
  <si>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</si>
  <si>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</si>
  <si>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</si>
  <si>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</si>
  <si>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</si>
  <si>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</si>
  <si>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</si>
  <si>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</si>
  <si>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</si>
  <si>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</si>
  <si>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</si>
  <si>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</si>
  <si>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</si>
  <si>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</si>
  <si>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</si>
  <si>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</si>
  <si>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</si>
  <si>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</si>
  <si>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</si>
  <si>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</si>
  <si>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</si>
  <si>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</si>
  <si>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</si>
  <si>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</si>
  <si>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中共四川省委党史研究室</t>
  </si>
  <si>
    <r>
      <t>（</t>
    </r>
    <r>
      <rPr>
        <sz val="12"/>
        <rFont val="Times New Roman"/>
        <family val="1"/>
      </rPr>
      <t xml:space="preserve">      2021    </t>
    </r>
    <r>
      <rPr>
        <sz val="12"/>
        <rFont val="宋体"/>
        <family val="0"/>
      </rPr>
      <t>年度）</t>
    </r>
  </si>
  <si>
    <t>政府性基金预算支出预算表</t>
  </si>
  <si>
    <t>国有资本经营预算支出预算表</t>
  </si>
  <si>
    <t>2021年省对市（州）转移支付项目绩效目标</t>
  </si>
  <si>
    <t>此表无数据</t>
  </si>
  <si>
    <t>此表无数据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</si>
</sst>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55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6">
    <xf numFmtId="1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6" fillId="34" borderId="2" applyNumberFormat="0" applyAlignment="0" applyProtection="0"/>
    <xf numFmtId="0" fontId="16" fillId="34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0" fillId="33" borderId="8" applyNumberFormat="0" applyAlignment="0" applyProtection="0"/>
    <xf numFmtId="0" fontId="10" fillId="33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3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8" fillId="0" borderId="3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 shrinkToFit="1"/>
    </xf>
    <xf numFmtId="0" fontId="2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8" fillId="0" borderId="33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vertical="center" wrapText="1" shrinkToFit="1"/>
    </xf>
    <xf numFmtId="0" fontId="4" fillId="0" borderId="33" xfId="0" applyNumberFormat="1" applyFont="1" applyFill="1" applyBorder="1" applyAlignment="1">
      <alignment vertical="center" wrapText="1"/>
    </xf>
    <xf numFmtId="0" fontId="29" fillId="0" borderId="3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4" fillId="0" borderId="36" xfId="0" applyNumberFormat="1" applyFont="1" applyFill="1" applyBorder="1" applyAlignment="1">
      <alignment vertical="center" wrapText="1" shrinkToFit="1"/>
    </xf>
    <xf numFmtId="0" fontId="6" fillId="0" borderId="0" xfId="122" applyAlignment="1">
      <alignment vertical="center" wrapText="1"/>
      <protection/>
    </xf>
    <xf numFmtId="0" fontId="6" fillId="0" borderId="28" xfId="122" applyFont="1" applyBorder="1" applyAlignment="1">
      <alignment vertical="center"/>
      <protection/>
    </xf>
    <xf numFmtId="0" fontId="6" fillId="0" borderId="28" xfId="122" applyFont="1" applyBorder="1" applyAlignment="1">
      <alignment vertical="center" wrapText="1"/>
      <protection/>
    </xf>
    <xf numFmtId="0" fontId="6" fillId="0" borderId="0" xfId="122" applyFont="1" applyBorder="1" applyAlignment="1">
      <alignment vertical="center" wrapText="1"/>
      <protection/>
    </xf>
    <xf numFmtId="0" fontId="6" fillId="0" borderId="19" xfId="122" applyBorder="1" applyAlignment="1">
      <alignment horizontal="center" vertical="center" wrapText="1"/>
      <protection/>
    </xf>
    <xf numFmtId="0" fontId="6" fillId="0" borderId="19" xfId="122" applyFont="1" applyBorder="1" applyAlignment="1">
      <alignment horizontal="center" vertical="center" wrapText="1"/>
      <protection/>
    </xf>
    <xf numFmtId="0" fontId="6" fillId="0" borderId="0" xfId="122" applyFont="1" applyAlignment="1">
      <alignment vertical="center" wrapText="1"/>
      <protection/>
    </xf>
    <xf numFmtId="0" fontId="27" fillId="0" borderId="19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6" fillId="0" borderId="19" xfId="122" applyFont="1" applyBorder="1" applyAlignment="1">
      <alignment vertical="center" wrapText="1"/>
      <protection/>
    </xf>
    <xf numFmtId="0" fontId="4" fillId="0" borderId="19" xfId="122" applyFont="1" applyBorder="1" applyAlignment="1">
      <alignment horizontal="center" vertical="center" wrapText="1"/>
      <protection/>
    </xf>
    <xf numFmtId="0" fontId="6" fillId="0" borderId="19" xfId="122" applyBorder="1" applyAlignment="1">
      <alignment vertical="center" wrapText="1"/>
      <protection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>
      <alignment vertical="center" wrapText="1" shrinkToFit="1"/>
    </xf>
    <xf numFmtId="0" fontId="4" fillId="0" borderId="45" xfId="0" applyNumberFormat="1" applyFont="1" applyFill="1" applyBorder="1" applyAlignment="1">
      <alignment vertical="center" wrapText="1" shrinkToFit="1"/>
    </xf>
    <xf numFmtId="0" fontId="4" fillId="0" borderId="46" xfId="0" applyNumberFormat="1" applyFont="1" applyFill="1" applyBorder="1" applyAlignment="1">
      <alignment vertical="center" wrapText="1" shrinkToFit="1"/>
    </xf>
    <xf numFmtId="0" fontId="4" fillId="0" borderId="47" xfId="0" applyNumberFormat="1" applyFont="1" applyFill="1" applyBorder="1" applyAlignment="1">
      <alignment vertical="center" wrapText="1" shrinkToFit="1"/>
    </xf>
    <xf numFmtId="0" fontId="4" fillId="0" borderId="0" xfId="0" applyNumberFormat="1" applyFont="1" applyFill="1" applyBorder="1" applyAlignment="1">
      <alignment vertical="center" wrapText="1" shrinkToFit="1"/>
    </xf>
    <xf numFmtId="0" fontId="4" fillId="0" borderId="48" xfId="0" applyNumberFormat="1" applyFont="1" applyFill="1" applyBorder="1" applyAlignment="1">
      <alignment vertical="center" wrapText="1" shrinkToFit="1"/>
    </xf>
    <xf numFmtId="0" fontId="4" fillId="0" borderId="49" xfId="0" applyNumberFormat="1" applyFont="1" applyFill="1" applyBorder="1" applyAlignment="1">
      <alignment vertical="center" wrapText="1" shrinkToFit="1"/>
    </xf>
    <xf numFmtId="0" fontId="4" fillId="0" borderId="50" xfId="0" applyNumberFormat="1" applyFont="1" applyFill="1" applyBorder="1" applyAlignment="1">
      <alignment vertical="center" wrapText="1" shrinkToFit="1"/>
    </xf>
    <xf numFmtId="0" fontId="4" fillId="0" borderId="51" xfId="0" applyNumberFormat="1" applyFont="1" applyFill="1" applyBorder="1" applyAlignment="1">
      <alignment vertical="center" wrapText="1" shrinkToFi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 shrinkToFit="1"/>
    </xf>
    <xf numFmtId="0" fontId="4" fillId="0" borderId="52" xfId="0" applyNumberFormat="1" applyFont="1" applyFill="1" applyBorder="1" applyAlignment="1">
      <alignment horizontal="center" vertical="center" wrapText="1" shrinkToFit="1"/>
    </xf>
    <xf numFmtId="0" fontId="4" fillId="0" borderId="34" xfId="0" applyNumberFormat="1" applyFont="1" applyFill="1" applyBorder="1" applyAlignment="1">
      <alignment horizontal="center" vertical="center" wrapText="1" shrinkToFit="1"/>
    </xf>
    <xf numFmtId="0" fontId="28" fillId="0" borderId="33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vertical="center" wrapText="1" shrinkToFit="1"/>
    </xf>
    <xf numFmtId="0" fontId="4" fillId="0" borderId="38" xfId="0" applyNumberFormat="1" applyFont="1" applyFill="1" applyBorder="1" applyAlignment="1">
      <alignment vertical="center" wrapText="1" shrinkToFit="1"/>
    </xf>
    <xf numFmtId="0" fontId="4" fillId="0" borderId="37" xfId="0" applyNumberFormat="1" applyFont="1" applyFill="1" applyBorder="1" applyAlignment="1">
      <alignment vertical="center" wrapText="1" shrinkToFit="1"/>
    </xf>
    <xf numFmtId="0" fontId="26" fillId="0" borderId="0" xfId="0" applyNumberFormat="1" applyFont="1" applyFill="1" applyAlignment="1">
      <alignment horizontal="center" vertical="center" wrapText="1"/>
    </xf>
    <xf numFmtId="0" fontId="27" fillId="0" borderId="50" xfId="0" applyNumberFormat="1" applyFont="1" applyFill="1" applyBorder="1" applyAlignment="1">
      <alignment horizontal="right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6" fillId="0" borderId="19" xfId="122" applyFont="1" applyBorder="1" applyAlignment="1">
      <alignment horizontal="center" vertical="center" wrapText="1"/>
      <protection/>
    </xf>
    <xf numFmtId="0" fontId="6" fillId="0" borderId="19" xfId="122" applyFont="1" applyBorder="1" applyAlignment="1">
      <alignment horizontal="left" vertical="center" wrapText="1"/>
      <protection/>
    </xf>
    <xf numFmtId="0" fontId="6" fillId="0" borderId="19" xfId="122" applyBorder="1" applyAlignment="1">
      <alignment horizontal="center" vertical="center" wrapText="1"/>
      <protection/>
    </xf>
    <xf numFmtId="0" fontId="6" fillId="0" borderId="19" xfId="122" applyFont="1" applyBorder="1" applyAlignment="1">
      <alignment horizontal="left" vertical="top" wrapText="1"/>
      <protection/>
    </xf>
    <xf numFmtId="0" fontId="6" fillId="0" borderId="19" xfId="122" applyBorder="1" applyAlignment="1">
      <alignment horizontal="left" vertical="top" wrapText="1"/>
      <protection/>
    </xf>
    <xf numFmtId="0" fontId="0" fillId="0" borderId="19" xfId="0" applyNumberFormat="1" applyFont="1" applyFill="1" applyBorder="1" applyAlignment="1">
      <alignment vertical="center"/>
    </xf>
    <xf numFmtId="0" fontId="6" fillId="0" borderId="19" xfId="122" applyBorder="1" applyAlignment="1">
      <alignment horizontal="right" vertical="center" wrapText="1"/>
      <protection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shrinkToFit="1"/>
    </xf>
    <xf numFmtId="0" fontId="27" fillId="0" borderId="24" xfId="0" applyNumberFormat="1" applyFont="1" applyFill="1" applyBorder="1" applyAlignment="1">
      <alignment horizontal="center" vertical="center" shrinkToFit="1"/>
    </xf>
    <xf numFmtId="0" fontId="27" fillId="0" borderId="25" xfId="0" applyNumberFormat="1" applyFont="1" applyFill="1" applyBorder="1" applyAlignment="1">
      <alignment horizontal="center" vertical="center" shrinkToFit="1"/>
    </xf>
    <xf numFmtId="0" fontId="27" fillId="0" borderId="27" xfId="0" applyNumberFormat="1" applyFont="1" applyFill="1" applyBorder="1" applyAlignment="1">
      <alignment horizontal="center" vertical="center" shrinkToFit="1"/>
    </xf>
    <xf numFmtId="0" fontId="6" fillId="0" borderId="24" xfId="122" applyFont="1" applyBorder="1" applyAlignment="1">
      <alignment horizontal="center" vertical="center" wrapText="1"/>
      <protection/>
    </xf>
    <xf numFmtId="0" fontId="6" fillId="0" borderId="25" xfId="122" applyFont="1" applyBorder="1" applyAlignment="1">
      <alignment horizontal="center" vertical="center" wrapText="1"/>
      <protection/>
    </xf>
    <xf numFmtId="0" fontId="6" fillId="0" borderId="27" xfId="122" applyFont="1" applyBorder="1" applyAlignment="1">
      <alignment horizontal="center" vertical="center" wrapText="1"/>
      <protection/>
    </xf>
    <xf numFmtId="0" fontId="28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26" fillId="0" borderId="0" xfId="122" applyFont="1" applyAlignment="1">
      <alignment horizontal="center" vertical="center" wrapText="1"/>
      <protection/>
    </xf>
    <xf numFmtId="0" fontId="6" fillId="0" borderId="0" xfId="122" applyFont="1" applyAlignment="1">
      <alignment horizontal="center" vertical="center" wrapText="1"/>
      <protection/>
    </xf>
    <xf numFmtId="0" fontId="6" fillId="0" borderId="24" xfId="122" applyBorder="1" applyAlignment="1">
      <alignment horizontal="center" vertical="center" wrapText="1"/>
      <protection/>
    </xf>
    <xf numFmtId="0" fontId="6" fillId="0" borderId="25" xfId="122" applyBorder="1" applyAlignment="1">
      <alignment horizontal="center" vertical="center" wrapText="1"/>
      <protection/>
    </xf>
    <xf numFmtId="0" fontId="6" fillId="0" borderId="40" xfId="122" applyBorder="1" applyAlignment="1">
      <alignment horizontal="left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4">
      <selection activeCell="A17" sqref="A1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1"/>
      <c r="B1" s="41"/>
      <c r="C1" s="41"/>
      <c r="D1" s="7" t="s">
        <v>0</v>
      </c>
    </row>
    <row r="2" spans="1:4" ht="20.25" customHeight="1">
      <c r="A2" s="119" t="s">
        <v>1</v>
      </c>
      <c r="B2" s="119"/>
      <c r="C2" s="119"/>
      <c r="D2" s="119"/>
    </row>
    <row r="3" spans="1:4" ht="20.25" customHeight="1">
      <c r="A3" s="42" t="s">
        <v>360</v>
      </c>
      <c r="B3" s="43"/>
      <c r="C3" s="17"/>
      <c r="D3" s="7" t="s">
        <v>2</v>
      </c>
    </row>
    <row r="4" spans="1:4" ht="19.5" customHeight="1">
      <c r="A4" s="120" t="s">
        <v>3</v>
      </c>
      <c r="B4" s="121"/>
      <c r="C4" s="120" t="s">
        <v>4</v>
      </c>
      <c r="D4" s="121"/>
    </row>
    <row r="5" spans="1:4" ht="19.5" customHeight="1">
      <c r="A5" s="44" t="s">
        <v>5</v>
      </c>
      <c r="B5" s="44" t="s">
        <v>6</v>
      </c>
      <c r="C5" s="44" t="s">
        <v>5</v>
      </c>
      <c r="D5" s="80" t="s">
        <v>6</v>
      </c>
    </row>
    <row r="6" spans="1:4" ht="19.5" customHeight="1">
      <c r="A6" s="59" t="s">
        <v>7</v>
      </c>
      <c r="B6" s="81">
        <v>1105.65</v>
      </c>
      <c r="C6" s="59" t="s">
        <v>8</v>
      </c>
      <c r="D6" s="81">
        <v>851.35</v>
      </c>
    </row>
    <row r="7" spans="1:4" ht="19.5" customHeight="1">
      <c r="A7" s="59" t="s">
        <v>9</v>
      </c>
      <c r="B7" s="48">
        <v>0</v>
      </c>
      <c r="C7" s="59" t="s">
        <v>10</v>
      </c>
      <c r="D7" s="81">
        <v>0</v>
      </c>
    </row>
    <row r="8" spans="1:4" ht="19.5" customHeight="1">
      <c r="A8" s="47" t="s">
        <v>11</v>
      </c>
      <c r="B8" s="81">
        <v>0</v>
      </c>
      <c r="C8" s="82" t="s">
        <v>12</v>
      </c>
      <c r="D8" s="81">
        <v>0</v>
      </c>
    </row>
    <row r="9" spans="1:4" ht="19.5" customHeight="1">
      <c r="A9" s="59" t="s">
        <v>13</v>
      </c>
      <c r="B9" s="78">
        <v>0</v>
      </c>
      <c r="C9" s="59" t="s">
        <v>14</v>
      </c>
      <c r="D9" s="81">
        <v>0</v>
      </c>
    </row>
    <row r="10" spans="1:4" ht="19.5" customHeight="1">
      <c r="A10" s="59" t="s">
        <v>15</v>
      </c>
      <c r="B10" s="81">
        <v>0</v>
      </c>
      <c r="C10" s="59" t="s">
        <v>16</v>
      </c>
      <c r="D10" s="81">
        <v>8</v>
      </c>
    </row>
    <row r="11" spans="1:4" ht="19.5" customHeight="1">
      <c r="A11" s="59" t="s">
        <v>17</v>
      </c>
      <c r="B11" s="81">
        <v>0</v>
      </c>
      <c r="C11" s="59" t="s">
        <v>18</v>
      </c>
      <c r="D11" s="81">
        <v>0</v>
      </c>
    </row>
    <row r="12" spans="1:4" ht="19.5" customHeight="1">
      <c r="A12" s="59"/>
      <c r="B12" s="81"/>
      <c r="C12" s="59" t="s">
        <v>19</v>
      </c>
      <c r="D12" s="81">
        <v>0</v>
      </c>
    </row>
    <row r="13" spans="1:4" ht="19.5" customHeight="1">
      <c r="A13" s="54"/>
      <c r="B13" s="81"/>
      <c r="C13" s="59" t="s">
        <v>20</v>
      </c>
      <c r="D13" s="81">
        <v>110.95</v>
      </c>
    </row>
    <row r="14" spans="1:4" ht="19.5" customHeight="1">
      <c r="A14" s="54"/>
      <c r="B14" s="81"/>
      <c r="C14" s="59" t="s">
        <v>21</v>
      </c>
      <c r="D14" s="81">
        <v>0</v>
      </c>
    </row>
    <row r="15" spans="1:4" ht="19.5" customHeight="1">
      <c r="A15" s="54"/>
      <c r="B15" s="81"/>
      <c r="C15" s="59" t="s">
        <v>22</v>
      </c>
      <c r="D15" s="81">
        <v>53.55</v>
      </c>
    </row>
    <row r="16" spans="1:4" ht="19.5" customHeight="1">
      <c r="A16" s="54"/>
      <c r="B16" s="81"/>
      <c r="C16" s="59" t="s">
        <v>23</v>
      </c>
      <c r="D16" s="81">
        <v>0</v>
      </c>
    </row>
    <row r="17" spans="1:4" ht="19.5" customHeight="1">
      <c r="A17" s="54"/>
      <c r="B17" s="81"/>
      <c r="C17" s="59" t="s">
        <v>24</v>
      </c>
      <c r="D17" s="81">
        <v>0</v>
      </c>
    </row>
    <row r="18" spans="1:4" ht="19.5" customHeight="1">
      <c r="A18" s="54"/>
      <c r="B18" s="81"/>
      <c r="C18" s="59" t="s">
        <v>25</v>
      </c>
      <c r="D18" s="81">
        <v>0</v>
      </c>
    </row>
    <row r="19" spans="1:4" ht="19.5" customHeight="1">
      <c r="A19" s="54"/>
      <c r="B19" s="81"/>
      <c r="C19" s="59" t="s">
        <v>26</v>
      </c>
      <c r="D19" s="81">
        <v>0</v>
      </c>
    </row>
    <row r="20" spans="1:4" ht="19.5" customHeight="1">
      <c r="A20" s="54"/>
      <c r="B20" s="81"/>
      <c r="C20" s="59" t="s">
        <v>27</v>
      </c>
      <c r="D20" s="81">
        <v>0</v>
      </c>
    </row>
    <row r="21" spans="1:4" ht="19.5" customHeight="1">
      <c r="A21" s="54"/>
      <c r="B21" s="81"/>
      <c r="C21" s="59" t="s">
        <v>28</v>
      </c>
      <c r="D21" s="81">
        <v>0</v>
      </c>
    </row>
    <row r="22" spans="1:4" ht="19.5" customHeight="1">
      <c r="A22" s="54"/>
      <c r="B22" s="81"/>
      <c r="C22" s="59" t="s">
        <v>29</v>
      </c>
      <c r="D22" s="81">
        <v>0</v>
      </c>
    </row>
    <row r="23" spans="1:4" ht="19.5" customHeight="1">
      <c r="A23" s="54"/>
      <c r="B23" s="81"/>
      <c r="C23" s="59" t="s">
        <v>30</v>
      </c>
      <c r="D23" s="81">
        <v>0</v>
      </c>
    </row>
    <row r="24" spans="1:4" ht="19.5" customHeight="1">
      <c r="A24" s="54"/>
      <c r="B24" s="81"/>
      <c r="C24" s="59" t="s">
        <v>31</v>
      </c>
      <c r="D24" s="81">
        <v>0</v>
      </c>
    </row>
    <row r="25" spans="1:4" ht="19.5" customHeight="1">
      <c r="A25" s="54"/>
      <c r="B25" s="81"/>
      <c r="C25" s="59" t="s">
        <v>32</v>
      </c>
      <c r="D25" s="81">
        <v>81.8</v>
      </c>
    </row>
    <row r="26" spans="1:4" ht="19.5" customHeight="1">
      <c r="A26" s="59"/>
      <c r="B26" s="81"/>
      <c r="C26" s="59" t="s">
        <v>33</v>
      </c>
      <c r="D26" s="81">
        <v>0</v>
      </c>
    </row>
    <row r="27" spans="1:4" ht="19.5" customHeight="1">
      <c r="A27" s="59"/>
      <c r="B27" s="81"/>
      <c r="C27" s="59" t="s">
        <v>34</v>
      </c>
      <c r="D27" s="81">
        <v>0</v>
      </c>
    </row>
    <row r="28" spans="1:4" ht="19.5" customHeight="1">
      <c r="A28" s="59" t="s">
        <v>35</v>
      </c>
      <c r="B28" s="81"/>
      <c r="C28" s="59" t="s">
        <v>36</v>
      </c>
      <c r="D28" s="81">
        <v>0</v>
      </c>
    </row>
    <row r="29" spans="1:4" ht="19.5" customHeight="1">
      <c r="A29" s="59"/>
      <c r="B29" s="81"/>
      <c r="C29" s="59" t="s">
        <v>37</v>
      </c>
      <c r="D29" s="81">
        <v>0</v>
      </c>
    </row>
    <row r="30" spans="1:4" ht="19.5" customHeight="1">
      <c r="A30" s="63"/>
      <c r="B30" s="48"/>
      <c r="C30" s="63" t="s">
        <v>38</v>
      </c>
      <c r="D30" s="48">
        <v>0</v>
      </c>
    </row>
    <row r="31" spans="1:4" ht="19.5" customHeight="1">
      <c r="A31" s="66"/>
      <c r="B31" s="51"/>
      <c r="C31" s="66" t="s">
        <v>39</v>
      </c>
      <c r="D31" s="51">
        <v>0</v>
      </c>
    </row>
    <row r="32" spans="1:4" ht="19.5" customHeight="1">
      <c r="A32" s="66"/>
      <c r="B32" s="51"/>
      <c r="C32" s="66" t="s">
        <v>40</v>
      </c>
      <c r="D32" s="51">
        <v>0</v>
      </c>
    </row>
    <row r="33" spans="1:4" ht="19.5" customHeight="1">
      <c r="A33" s="66"/>
      <c r="B33" s="51"/>
      <c r="C33" s="66" t="s">
        <v>41</v>
      </c>
      <c r="D33" s="51">
        <v>0</v>
      </c>
    </row>
    <row r="34" spans="1:4" ht="19.5" customHeight="1">
      <c r="A34" s="66"/>
      <c r="B34" s="51"/>
      <c r="C34" s="66" t="s">
        <v>42</v>
      </c>
      <c r="D34" s="51">
        <v>0</v>
      </c>
    </row>
    <row r="35" spans="1:4" ht="19.5" customHeight="1">
      <c r="A35" s="66"/>
      <c r="B35" s="51"/>
      <c r="C35" s="66" t="s">
        <v>43</v>
      </c>
      <c r="D35" s="51">
        <v>0</v>
      </c>
    </row>
    <row r="36" spans="1:4" ht="19.5" customHeight="1">
      <c r="A36" s="66"/>
      <c r="B36" s="51"/>
      <c r="C36" s="66"/>
      <c r="D36" s="69"/>
    </row>
    <row r="37" spans="1:4" ht="19.5" customHeight="1">
      <c r="A37" s="68" t="s">
        <v>44</v>
      </c>
      <c r="B37" s="69">
        <f>SUM(B6:B34)</f>
        <v>1105.65</v>
      </c>
      <c r="C37" s="68" t="s">
        <v>45</v>
      </c>
      <c r="D37" s="69">
        <f>SUM(D6:D35)</f>
        <v>1105.65</v>
      </c>
    </row>
    <row r="38" spans="1:4" ht="19.5" customHeight="1">
      <c r="A38" s="66" t="s">
        <v>46</v>
      </c>
      <c r="B38" s="51">
        <v>0</v>
      </c>
      <c r="C38" s="66" t="s">
        <v>47</v>
      </c>
      <c r="D38" s="51">
        <v>0</v>
      </c>
    </row>
    <row r="39" spans="1:4" ht="19.5" customHeight="1">
      <c r="A39" s="66" t="s">
        <v>48</v>
      </c>
      <c r="B39" s="51">
        <v>0</v>
      </c>
      <c r="C39" s="66" t="s">
        <v>49</v>
      </c>
      <c r="D39" s="51">
        <v>0</v>
      </c>
    </row>
    <row r="40" spans="1:4" ht="19.5" customHeight="1">
      <c r="A40" s="66"/>
      <c r="B40" s="51"/>
      <c r="C40" s="66" t="s">
        <v>50</v>
      </c>
      <c r="D40" s="51">
        <v>0</v>
      </c>
    </row>
    <row r="41" spans="1:4" ht="19.5" customHeight="1">
      <c r="A41" s="83"/>
      <c r="B41" s="84"/>
      <c r="C41" s="83"/>
      <c r="D41" s="85"/>
    </row>
    <row r="42" spans="1:4" ht="19.5" customHeight="1">
      <c r="A42" s="86" t="s">
        <v>51</v>
      </c>
      <c r="B42" s="87">
        <f>SUM(B37:B39)</f>
        <v>1105.65</v>
      </c>
      <c r="C42" s="86" t="s">
        <v>52</v>
      </c>
      <c r="D42" s="88">
        <f>SUM(D37,D38,D40)</f>
        <v>1105.65</v>
      </c>
    </row>
    <row r="43" spans="1:4" ht="20.25" customHeight="1">
      <c r="A43" s="89"/>
      <c r="B43" s="90"/>
      <c r="C43" s="91"/>
      <c r="D43" s="41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19" sqref="D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355</v>
      </c>
    </row>
    <row r="2" spans="1:8" ht="19.5" customHeight="1">
      <c r="A2" s="119" t="s">
        <v>438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4" t="s">
        <v>360</v>
      </c>
      <c r="B3" s="5"/>
      <c r="C3" s="5"/>
      <c r="D3" s="5"/>
      <c r="E3" s="5"/>
      <c r="F3" s="6"/>
      <c r="G3" s="6"/>
      <c r="H3" s="7" t="s">
        <v>2</v>
      </c>
    </row>
    <row r="4" spans="1:8" ht="19.5" customHeight="1">
      <c r="A4" s="131" t="s">
        <v>55</v>
      </c>
      <c r="B4" s="132"/>
      <c r="C4" s="132"/>
      <c r="D4" s="132"/>
      <c r="E4" s="133"/>
      <c r="F4" s="177" t="s">
        <v>356</v>
      </c>
      <c r="G4" s="140"/>
      <c r="H4" s="140"/>
    </row>
    <row r="5" spans="1:8" ht="19.5" customHeight="1">
      <c r="A5" s="131" t="s">
        <v>66</v>
      </c>
      <c r="B5" s="132"/>
      <c r="C5" s="133"/>
      <c r="D5" s="178" t="s">
        <v>67</v>
      </c>
      <c r="E5" s="139" t="s">
        <v>111</v>
      </c>
      <c r="F5" s="125" t="s">
        <v>56</v>
      </c>
      <c r="G5" s="125" t="s">
        <v>107</v>
      </c>
      <c r="H5" s="140" t="s">
        <v>108</v>
      </c>
    </row>
    <row r="6" spans="1:8" ht="19.5" customHeight="1">
      <c r="A6" s="9" t="s">
        <v>76</v>
      </c>
      <c r="B6" s="10" t="s">
        <v>77</v>
      </c>
      <c r="C6" s="11" t="s">
        <v>78</v>
      </c>
      <c r="D6" s="179"/>
      <c r="E6" s="138"/>
      <c r="F6" s="123"/>
      <c r="G6" s="123"/>
      <c r="H6" s="141"/>
    </row>
    <row r="7" spans="1:8" ht="19.5" customHeight="1">
      <c r="A7" s="14" t="s">
        <v>35</v>
      </c>
      <c r="B7" s="14" t="s">
        <v>35</v>
      </c>
      <c r="C7" s="14" t="s">
        <v>35</v>
      </c>
      <c r="D7" s="14" t="s">
        <v>35</v>
      </c>
      <c r="E7" s="14" t="s">
        <v>35</v>
      </c>
      <c r="F7" s="15">
        <f aca="true" t="shared" si="0" ref="F7:F16">SUM(G7:H7)</f>
        <v>0</v>
      </c>
      <c r="G7" s="16" t="s">
        <v>35</v>
      </c>
      <c r="H7" s="15" t="s">
        <v>35</v>
      </c>
    </row>
    <row r="8" spans="1:8" ht="19.5" customHeight="1">
      <c r="A8" s="14" t="s">
        <v>35</v>
      </c>
      <c r="B8" s="14" t="s">
        <v>35</v>
      </c>
      <c r="C8" s="14" t="s">
        <v>35</v>
      </c>
      <c r="D8" s="14" t="s">
        <v>35</v>
      </c>
      <c r="E8" s="14" t="s">
        <v>35</v>
      </c>
      <c r="F8" s="15">
        <f t="shared" si="0"/>
        <v>0</v>
      </c>
      <c r="G8" s="16" t="s">
        <v>35</v>
      </c>
      <c r="H8" s="15" t="s">
        <v>35</v>
      </c>
    </row>
    <row r="9" spans="1:8" ht="19.5" customHeight="1">
      <c r="A9" s="14" t="s">
        <v>35</v>
      </c>
      <c r="B9" s="14" t="s">
        <v>35</v>
      </c>
      <c r="C9" s="14" t="s">
        <v>35</v>
      </c>
      <c r="D9" s="14" t="s">
        <v>35</v>
      </c>
      <c r="E9" s="14" t="s">
        <v>35</v>
      </c>
      <c r="F9" s="15">
        <f t="shared" si="0"/>
        <v>0</v>
      </c>
      <c r="G9" s="16" t="s">
        <v>35</v>
      </c>
      <c r="H9" s="15" t="s">
        <v>35</v>
      </c>
    </row>
    <row r="10" spans="1:8" ht="19.5" customHeight="1">
      <c r="A10" s="14" t="s">
        <v>35</v>
      </c>
      <c r="B10" s="14" t="s">
        <v>35</v>
      </c>
      <c r="C10" s="14" t="s">
        <v>35</v>
      </c>
      <c r="D10" s="14" t="s">
        <v>35</v>
      </c>
      <c r="E10" s="14" t="s">
        <v>35</v>
      </c>
      <c r="F10" s="15">
        <f t="shared" si="0"/>
        <v>0</v>
      </c>
      <c r="G10" s="16" t="s">
        <v>35</v>
      </c>
      <c r="H10" s="15" t="s">
        <v>35</v>
      </c>
    </row>
    <row r="11" spans="1:8" ht="19.5" customHeight="1">
      <c r="A11" s="14" t="s">
        <v>35</v>
      </c>
      <c r="B11" s="14" t="s">
        <v>35</v>
      </c>
      <c r="C11" s="14" t="s">
        <v>35</v>
      </c>
      <c r="D11" s="14" t="s">
        <v>35</v>
      </c>
      <c r="E11" s="14" t="s">
        <v>35</v>
      </c>
      <c r="F11" s="15">
        <f t="shared" si="0"/>
        <v>0</v>
      </c>
      <c r="G11" s="16" t="s">
        <v>35</v>
      </c>
      <c r="H11" s="15" t="s">
        <v>35</v>
      </c>
    </row>
    <row r="12" spans="1:8" ht="19.5" customHeight="1">
      <c r="A12" s="14" t="s">
        <v>35</v>
      </c>
      <c r="B12" s="14" t="s">
        <v>35</v>
      </c>
      <c r="C12" s="14" t="s">
        <v>35</v>
      </c>
      <c r="D12" s="14" t="s">
        <v>35</v>
      </c>
      <c r="E12" s="14" t="s">
        <v>35</v>
      </c>
      <c r="F12" s="15">
        <f t="shared" si="0"/>
        <v>0</v>
      </c>
      <c r="G12" s="16" t="s">
        <v>35</v>
      </c>
      <c r="H12" s="15" t="s">
        <v>35</v>
      </c>
    </row>
    <row r="13" spans="1:8" ht="19.5" customHeight="1">
      <c r="A13" s="14" t="s">
        <v>35</v>
      </c>
      <c r="B13" s="14" t="s">
        <v>35</v>
      </c>
      <c r="C13" s="14" t="s">
        <v>35</v>
      </c>
      <c r="D13" s="14" t="s">
        <v>35</v>
      </c>
      <c r="E13" s="14" t="s">
        <v>35</v>
      </c>
      <c r="F13" s="15">
        <f t="shared" si="0"/>
        <v>0</v>
      </c>
      <c r="G13" s="16" t="s">
        <v>35</v>
      </c>
      <c r="H13" s="15" t="s">
        <v>35</v>
      </c>
    </row>
    <row r="14" spans="1:8" ht="19.5" customHeight="1">
      <c r="A14" s="14" t="s">
        <v>35</v>
      </c>
      <c r="B14" s="14" t="s">
        <v>35</v>
      </c>
      <c r="C14" s="14" t="s">
        <v>35</v>
      </c>
      <c r="D14" s="14" t="s">
        <v>35</v>
      </c>
      <c r="E14" s="14" t="s">
        <v>35</v>
      </c>
      <c r="F14" s="15">
        <f t="shared" si="0"/>
        <v>0</v>
      </c>
      <c r="G14" s="16" t="s">
        <v>35</v>
      </c>
      <c r="H14" s="15" t="s">
        <v>35</v>
      </c>
    </row>
    <row r="15" spans="1:8" ht="19.5" customHeight="1">
      <c r="A15" s="14" t="s">
        <v>35</v>
      </c>
      <c r="B15" s="14" t="s">
        <v>35</v>
      </c>
      <c r="C15" s="14" t="s">
        <v>35</v>
      </c>
      <c r="D15" s="14" t="s">
        <v>35</v>
      </c>
      <c r="E15" s="14" t="s">
        <v>35</v>
      </c>
      <c r="F15" s="15">
        <f t="shared" si="0"/>
        <v>0</v>
      </c>
      <c r="G15" s="16" t="s">
        <v>35</v>
      </c>
      <c r="H15" s="15" t="s">
        <v>35</v>
      </c>
    </row>
    <row r="16" spans="1:8" ht="19.5" customHeight="1">
      <c r="A16" s="14" t="s">
        <v>35</v>
      </c>
      <c r="B16" s="14" t="s">
        <v>35</v>
      </c>
      <c r="C16" s="14" t="s">
        <v>35</v>
      </c>
      <c r="D16" s="14" t="s">
        <v>35</v>
      </c>
      <c r="E16" s="14" t="s">
        <v>35</v>
      </c>
      <c r="F16" s="15">
        <f t="shared" si="0"/>
        <v>0</v>
      </c>
      <c r="G16" s="16" t="s">
        <v>35</v>
      </c>
      <c r="H16" s="15" t="s">
        <v>35</v>
      </c>
    </row>
    <row r="17" ht="11.25">
      <c r="A17" s="118" t="s">
        <v>441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1" sqref="B2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357</v>
      </c>
    </row>
    <row r="2" spans="1:8" ht="25.5" customHeight="1">
      <c r="A2" s="119" t="s">
        <v>362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19" t="s">
        <v>360</v>
      </c>
      <c r="B3" s="20"/>
      <c r="C3" s="20"/>
      <c r="D3" s="20"/>
      <c r="E3" s="20"/>
      <c r="F3" s="20"/>
      <c r="G3" s="20"/>
      <c r="H3" s="7" t="s">
        <v>2</v>
      </c>
    </row>
    <row r="4" spans="1:8" ht="19.5" customHeight="1">
      <c r="A4" s="166" t="s">
        <v>349</v>
      </c>
      <c r="B4" s="166" t="s">
        <v>350</v>
      </c>
      <c r="C4" s="140" t="s">
        <v>351</v>
      </c>
      <c r="D4" s="140"/>
      <c r="E4" s="141"/>
      <c r="F4" s="141"/>
      <c r="G4" s="141"/>
      <c r="H4" s="140"/>
    </row>
    <row r="5" spans="1:8" ht="19.5" customHeight="1">
      <c r="A5" s="166"/>
      <c r="B5" s="166"/>
      <c r="C5" s="156" t="s">
        <v>56</v>
      </c>
      <c r="D5" s="139" t="s">
        <v>227</v>
      </c>
      <c r="E5" s="180" t="s">
        <v>352</v>
      </c>
      <c r="F5" s="181"/>
      <c r="G5" s="182"/>
      <c r="H5" s="176" t="s">
        <v>232</v>
      </c>
    </row>
    <row r="6" spans="1:8" ht="33.75" customHeight="1">
      <c r="A6" s="138"/>
      <c r="B6" s="138"/>
      <c r="C6" s="175"/>
      <c r="D6" s="123"/>
      <c r="E6" s="21" t="s">
        <v>71</v>
      </c>
      <c r="F6" s="22" t="s">
        <v>353</v>
      </c>
      <c r="G6" s="23" t="s">
        <v>354</v>
      </c>
      <c r="H6" s="165"/>
    </row>
    <row r="7" spans="1:8" ht="19.5" customHeight="1">
      <c r="A7" s="14" t="s">
        <v>35</v>
      </c>
      <c r="B7" s="24" t="s">
        <v>35</v>
      </c>
      <c r="C7" s="16">
        <f aca="true" t="shared" si="0" ref="C7:C16">SUM(D7,F7:H7)</f>
        <v>0</v>
      </c>
      <c r="D7" s="25" t="s">
        <v>35</v>
      </c>
      <c r="E7" s="25">
        <f aca="true" t="shared" si="1" ref="E7:E16">SUM(F7:G7)</f>
        <v>0</v>
      </c>
      <c r="F7" s="25" t="s">
        <v>35</v>
      </c>
      <c r="G7" s="15" t="s">
        <v>35</v>
      </c>
      <c r="H7" s="26" t="s">
        <v>35</v>
      </c>
    </row>
    <row r="8" spans="1:8" ht="19.5" customHeight="1">
      <c r="A8" s="14" t="s">
        <v>35</v>
      </c>
      <c r="B8" s="24" t="s">
        <v>35</v>
      </c>
      <c r="C8" s="16">
        <f t="shared" si="0"/>
        <v>0</v>
      </c>
      <c r="D8" s="25" t="s">
        <v>35</v>
      </c>
      <c r="E8" s="25">
        <f t="shared" si="1"/>
        <v>0</v>
      </c>
      <c r="F8" s="25" t="s">
        <v>35</v>
      </c>
      <c r="G8" s="15" t="s">
        <v>35</v>
      </c>
      <c r="H8" s="26" t="s">
        <v>35</v>
      </c>
    </row>
    <row r="9" spans="1:8" ht="19.5" customHeight="1">
      <c r="A9" s="14" t="s">
        <v>35</v>
      </c>
      <c r="B9" s="24" t="s">
        <v>35</v>
      </c>
      <c r="C9" s="16">
        <f t="shared" si="0"/>
        <v>0</v>
      </c>
      <c r="D9" s="25" t="s">
        <v>35</v>
      </c>
      <c r="E9" s="25">
        <f t="shared" si="1"/>
        <v>0</v>
      </c>
      <c r="F9" s="25" t="s">
        <v>35</v>
      </c>
      <c r="G9" s="15" t="s">
        <v>35</v>
      </c>
      <c r="H9" s="26" t="s">
        <v>35</v>
      </c>
    </row>
    <row r="10" spans="1:8" ht="19.5" customHeight="1">
      <c r="A10" s="14" t="s">
        <v>35</v>
      </c>
      <c r="B10" s="24" t="s">
        <v>35</v>
      </c>
      <c r="C10" s="16">
        <f t="shared" si="0"/>
        <v>0</v>
      </c>
      <c r="D10" s="25" t="s">
        <v>35</v>
      </c>
      <c r="E10" s="25">
        <f t="shared" si="1"/>
        <v>0</v>
      </c>
      <c r="F10" s="25" t="s">
        <v>35</v>
      </c>
      <c r="G10" s="15" t="s">
        <v>35</v>
      </c>
      <c r="H10" s="26" t="s">
        <v>35</v>
      </c>
    </row>
    <row r="11" spans="1:8" ht="19.5" customHeight="1">
      <c r="A11" s="14" t="s">
        <v>35</v>
      </c>
      <c r="B11" s="24" t="s">
        <v>35</v>
      </c>
      <c r="C11" s="16">
        <f t="shared" si="0"/>
        <v>0</v>
      </c>
      <c r="D11" s="25" t="s">
        <v>35</v>
      </c>
      <c r="E11" s="25">
        <f t="shared" si="1"/>
        <v>0</v>
      </c>
      <c r="F11" s="25" t="s">
        <v>35</v>
      </c>
      <c r="G11" s="15" t="s">
        <v>35</v>
      </c>
      <c r="H11" s="26" t="s">
        <v>35</v>
      </c>
    </row>
    <row r="12" spans="1:8" ht="19.5" customHeight="1">
      <c r="A12" s="14" t="s">
        <v>35</v>
      </c>
      <c r="B12" s="24" t="s">
        <v>35</v>
      </c>
      <c r="C12" s="16">
        <f t="shared" si="0"/>
        <v>0</v>
      </c>
      <c r="D12" s="25" t="s">
        <v>35</v>
      </c>
      <c r="E12" s="25">
        <f t="shared" si="1"/>
        <v>0</v>
      </c>
      <c r="F12" s="25" t="s">
        <v>35</v>
      </c>
      <c r="G12" s="15" t="s">
        <v>35</v>
      </c>
      <c r="H12" s="26" t="s">
        <v>35</v>
      </c>
    </row>
    <row r="13" spans="1:8" ht="19.5" customHeight="1">
      <c r="A13" s="14" t="s">
        <v>35</v>
      </c>
      <c r="B13" s="24" t="s">
        <v>35</v>
      </c>
      <c r="C13" s="16">
        <f t="shared" si="0"/>
        <v>0</v>
      </c>
      <c r="D13" s="25" t="s">
        <v>35</v>
      </c>
      <c r="E13" s="25">
        <f t="shared" si="1"/>
        <v>0</v>
      </c>
      <c r="F13" s="25" t="s">
        <v>35</v>
      </c>
      <c r="G13" s="15" t="s">
        <v>35</v>
      </c>
      <c r="H13" s="26" t="s">
        <v>35</v>
      </c>
    </row>
    <row r="14" spans="1:8" ht="19.5" customHeight="1">
      <c r="A14" s="14" t="s">
        <v>35</v>
      </c>
      <c r="B14" s="24" t="s">
        <v>35</v>
      </c>
      <c r="C14" s="16">
        <f t="shared" si="0"/>
        <v>0</v>
      </c>
      <c r="D14" s="25" t="s">
        <v>35</v>
      </c>
      <c r="E14" s="25">
        <f t="shared" si="1"/>
        <v>0</v>
      </c>
      <c r="F14" s="25" t="s">
        <v>35</v>
      </c>
      <c r="G14" s="15" t="s">
        <v>35</v>
      </c>
      <c r="H14" s="26" t="s">
        <v>35</v>
      </c>
    </row>
    <row r="15" spans="1:8" ht="19.5" customHeight="1">
      <c r="A15" s="14" t="s">
        <v>35</v>
      </c>
      <c r="B15" s="24" t="s">
        <v>35</v>
      </c>
      <c r="C15" s="16">
        <f t="shared" si="0"/>
        <v>0</v>
      </c>
      <c r="D15" s="25" t="s">
        <v>35</v>
      </c>
      <c r="E15" s="25">
        <f t="shared" si="1"/>
        <v>0</v>
      </c>
      <c r="F15" s="25" t="s">
        <v>35</v>
      </c>
      <c r="G15" s="15" t="s">
        <v>35</v>
      </c>
      <c r="H15" s="26" t="s">
        <v>35</v>
      </c>
    </row>
    <row r="16" spans="1:8" ht="19.5" customHeight="1">
      <c r="A16" s="14" t="s">
        <v>35</v>
      </c>
      <c r="B16" s="24" t="s">
        <v>35</v>
      </c>
      <c r="C16" s="16">
        <f t="shared" si="0"/>
        <v>0</v>
      </c>
      <c r="D16" s="25" t="s">
        <v>35</v>
      </c>
      <c r="E16" s="25">
        <f t="shared" si="1"/>
        <v>0</v>
      </c>
      <c r="F16" s="25" t="s">
        <v>35</v>
      </c>
      <c r="G16" s="15" t="s">
        <v>35</v>
      </c>
      <c r="H16" s="26" t="s">
        <v>35</v>
      </c>
    </row>
    <row r="17" ht="11.25">
      <c r="A17" s="118" t="s">
        <v>442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358</v>
      </c>
    </row>
    <row r="2" spans="1:8" ht="19.5" customHeight="1">
      <c r="A2" s="119" t="s">
        <v>439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4" t="s">
        <v>360</v>
      </c>
      <c r="B3" s="5"/>
      <c r="C3" s="5"/>
      <c r="D3" s="5"/>
      <c r="E3" s="5"/>
      <c r="F3" s="6"/>
      <c r="G3" s="6"/>
      <c r="H3" s="7" t="s">
        <v>2</v>
      </c>
    </row>
    <row r="4" spans="1:8" ht="19.5" customHeight="1">
      <c r="A4" s="131" t="s">
        <v>55</v>
      </c>
      <c r="B4" s="132"/>
      <c r="C4" s="132"/>
      <c r="D4" s="132"/>
      <c r="E4" s="133"/>
      <c r="F4" s="177" t="s">
        <v>359</v>
      </c>
      <c r="G4" s="140"/>
      <c r="H4" s="140"/>
    </row>
    <row r="5" spans="1:8" ht="19.5" customHeight="1">
      <c r="A5" s="131" t="s">
        <v>66</v>
      </c>
      <c r="B5" s="132"/>
      <c r="C5" s="133"/>
      <c r="D5" s="178" t="s">
        <v>67</v>
      </c>
      <c r="E5" s="139" t="s">
        <v>111</v>
      </c>
      <c r="F5" s="125" t="s">
        <v>56</v>
      </c>
      <c r="G5" s="125" t="s">
        <v>107</v>
      </c>
      <c r="H5" s="140" t="s">
        <v>108</v>
      </c>
    </row>
    <row r="6" spans="1:8" ht="19.5" customHeight="1">
      <c r="A6" s="9" t="s">
        <v>76</v>
      </c>
      <c r="B6" s="10" t="s">
        <v>77</v>
      </c>
      <c r="C6" s="11" t="s">
        <v>78</v>
      </c>
      <c r="D6" s="179"/>
      <c r="E6" s="138"/>
      <c r="F6" s="123"/>
      <c r="G6" s="123"/>
      <c r="H6" s="141"/>
    </row>
    <row r="7" spans="1:8" ht="19.5" customHeight="1">
      <c r="A7" s="14" t="s">
        <v>35</v>
      </c>
      <c r="B7" s="14" t="s">
        <v>35</v>
      </c>
      <c r="C7" s="14" t="s">
        <v>35</v>
      </c>
      <c r="D7" s="14" t="s">
        <v>35</v>
      </c>
      <c r="E7" s="14" t="s">
        <v>35</v>
      </c>
      <c r="F7" s="15">
        <f aca="true" t="shared" si="0" ref="F7:F16">SUM(G7:H7)</f>
        <v>0</v>
      </c>
      <c r="G7" s="16" t="s">
        <v>35</v>
      </c>
      <c r="H7" s="15" t="s">
        <v>35</v>
      </c>
    </row>
    <row r="8" spans="1:8" ht="19.5" customHeight="1">
      <c r="A8" s="14" t="s">
        <v>35</v>
      </c>
      <c r="B8" s="14" t="s">
        <v>35</v>
      </c>
      <c r="C8" s="14" t="s">
        <v>35</v>
      </c>
      <c r="D8" s="14" t="s">
        <v>35</v>
      </c>
      <c r="E8" s="14" t="s">
        <v>35</v>
      </c>
      <c r="F8" s="15">
        <f t="shared" si="0"/>
        <v>0</v>
      </c>
      <c r="G8" s="16" t="s">
        <v>35</v>
      </c>
      <c r="H8" s="15" t="s">
        <v>35</v>
      </c>
    </row>
    <row r="9" spans="1:8" ht="19.5" customHeight="1">
      <c r="A9" s="14" t="s">
        <v>35</v>
      </c>
      <c r="B9" s="14" t="s">
        <v>35</v>
      </c>
      <c r="C9" s="14" t="s">
        <v>35</v>
      </c>
      <c r="D9" s="14" t="s">
        <v>35</v>
      </c>
      <c r="E9" s="14" t="s">
        <v>35</v>
      </c>
      <c r="F9" s="15">
        <f t="shared" si="0"/>
        <v>0</v>
      </c>
      <c r="G9" s="16" t="s">
        <v>35</v>
      </c>
      <c r="H9" s="15" t="s">
        <v>35</v>
      </c>
    </row>
    <row r="10" spans="1:8" ht="19.5" customHeight="1">
      <c r="A10" s="14" t="s">
        <v>35</v>
      </c>
      <c r="B10" s="14" t="s">
        <v>35</v>
      </c>
      <c r="C10" s="14" t="s">
        <v>35</v>
      </c>
      <c r="D10" s="14" t="s">
        <v>35</v>
      </c>
      <c r="E10" s="14" t="s">
        <v>35</v>
      </c>
      <c r="F10" s="15">
        <f t="shared" si="0"/>
        <v>0</v>
      </c>
      <c r="G10" s="16" t="s">
        <v>35</v>
      </c>
      <c r="H10" s="15" t="s">
        <v>35</v>
      </c>
    </row>
    <row r="11" spans="1:8" ht="19.5" customHeight="1">
      <c r="A11" s="14" t="s">
        <v>35</v>
      </c>
      <c r="B11" s="14" t="s">
        <v>35</v>
      </c>
      <c r="C11" s="14" t="s">
        <v>35</v>
      </c>
      <c r="D11" s="14" t="s">
        <v>35</v>
      </c>
      <c r="E11" s="14" t="s">
        <v>35</v>
      </c>
      <c r="F11" s="15">
        <f t="shared" si="0"/>
        <v>0</v>
      </c>
      <c r="G11" s="16" t="s">
        <v>35</v>
      </c>
      <c r="H11" s="15" t="s">
        <v>35</v>
      </c>
    </row>
    <row r="12" spans="1:8" ht="19.5" customHeight="1">
      <c r="A12" s="14" t="s">
        <v>35</v>
      </c>
      <c r="B12" s="14" t="s">
        <v>35</v>
      </c>
      <c r="C12" s="14" t="s">
        <v>35</v>
      </c>
      <c r="D12" s="14" t="s">
        <v>35</v>
      </c>
      <c r="E12" s="14" t="s">
        <v>35</v>
      </c>
      <c r="F12" s="15">
        <f t="shared" si="0"/>
        <v>0</v>
      </c>
      <c r="G12" s="16" t="s">
        <v>35</v>
      </c>
      <c r="H12" s="15" t="s">
        <v>35</v>
      </c>
    </row>
    <row r="13" spans="1:8" ht="19.5" customHeight="1">
      <c r="A13" s="14" t="s">
        <v>35</v>
      </c>
      <c r="B13" s="14" t="s">
        <v>35</v>
      </c>
      <c r="C13" s="14" t="s">
        <v>35</v>
      </c>
      <c r="D13" s="14" t="s">
        <v>35</v>
      </c>
      <c r="E13" s="14" t="s">
        <v>35</v>
      </c>
      <c r="F13" s="15">
        <f t="shared" si="0"/>
        <v>0</v>
      </c>
      <c r="G13" s="16" t="s">
        <v>35</v>
      </c>
      <c r="H13" s="15" t="s">
        <v>35</v>
      </c>
    </row>
    <row r="14" spans="1:8" ht="19.5" customHeight="1">
      <c r="A14" s="14" t="s">
        <v>35</v>
      </c>
      <c r="B14" s="14" t="s">
        <v>35</v>
      </c>
      <c r="C14" s="14" t="s">
        <v>35</v>
      </c>
      <c r="D14" s="14" t="s">
        <v>35</v>
      </c>
      <c r="E14" s="14" t="s">
        <v>35</v>
      </c>
      <c r="F14" s="15">
        <f t="shared" si="0"/>
        <v>0</v>
      </c>
      <c r="G14" s="16" t="s">
        <v>35</v>
      </c>
      <c r="H14" s="15" t="s">
        <v>35</v>
      </c>
    </row>
    <row r="15" spans="1:8" ht="19.5" customHeight="1">
      <c r="A15" s="14" t="s">
        <v>35</v>
      </c>
      <c r="B15" s="14" t="s">
        <v>35</v>
      </c>
      <c r="C15" s="14" t="s">
        <v>35</v>
      </c>
      <c r="D15" s="14" t="s">
        <v>35</v>
      </c>
      <c r="E15" s="14" t="s">
        <v>35</v>
      </c>
      <c r="F15" s="15">
        <f t="shared" si="0"/>
        <v>0</v>
      </c>
      <c r="G15" s="16" t="s">
        <v>35</v>
      </c>
      <c r="H15" s="15" t="s">
        <v>35</v>
      </c>
    </row>
    <row r="16" spans="1:8" ht="19.5" customHeight="1">
      <c r="A16" s="14" t="s">
        <v>35</v>
      </c>
      <c r="B16" s="14" t="s">
        <v>35</v>
      </c>
      <c r="C16" s="14" t="s">
        <v>35</v>
      </c>
      <c r="D16" s="14" t="s">
        <v>35</v>
      </c>
      <c r="E16" s="14" t="s">
        <v>35</v>
      </c>
      <c r="F16" s="15">
        <f t="shared" si="0"/>
        <v>0</v>
      </c>
      <c r="G16" s="16" t="s">
        <v>35</v>
      </c>
      <c r="H16" s="15" t="s">
        <v>35</v>
      </c>
    </row>
    <row r="17" ht="11.25">
      <c r="A17" s="118" t="s">
        <v>442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A3" sqref="A3:M3"/>
    </sheetView>
  </sheetViews>
  <sheetFormatPr defaultColWidth="9.33203125" defaultRowHeight="11.25"/>
  <cols>
    <col min="1" max="1" width="5" style="97" customWidth="1"/>
    <col min="2" max="2" width="7.83203125" style="97" customWidth="1"/>
    <col min="3" max="3" width="15.33203125" style="97" customWidth="1"/>
    <col min="4" max="6" width="13.5" style="96" customWidth="1"/>
    <col min="7" max="7" width="48.5" style="96" customWidth="1"/>
    <col min="8" max="8" width="41.83203125" style="96" customWidth="1"/>
    <col min="9" max="9" width="26" style="96" customWidth="1"/>
    <col min="10" max="10" width="24.33203125" style="96" customWidth="1"/>
    <col min="11" max="11" width="41.83203125" style="96" customWidth="1"/>
    <col min="12" max="12" width="17.16015625" style="96" customWidth="1"/>
    <col min="13" max="13" width="17.16015625" style="97" customWidth="1"/>
    <col min="14" max="16384" width="9.33203125" style="97" customWidth="1"/>
  </cols>
  <sheetData>
    <row r="1" ht="14.25">
      <c r="M1" s="98" t="s">
        <v>365</v>
      </c>
    </row>
    <row r="2" spans="1:13" ht="20.25">
      <c r="A2" s="202" t="s">
        <v>366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4.2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4.25">
      <c r="A4" s="198" t="s">
        <v>367</v>
      </c>
      <c r="B4" s="198" t="s">
        <v>367</v>
      </c>
      <c r="C4" s="198" t="s">
        <v>367</v>
      </c>
      <c r="D4" s="204" t="s">
        <v>368</v>
      </c>
      <c r="E4" s="204" t="s">
        <v>368</v>
      </c>
      <c r="F4" s="204" t="s">
        <v>368</v>
      </c>
      <c r="G4" s="204" t="s">
        <v>369</v>
      </c>
      <c r="H4" s="198" t="s">
        <v>370</v>
      </c>
      <c r="I4" s="198" t="s">
        <v>370</v>
      </c>
      <c r="J4" s="198" t="s">
        <v>370</v>
      </c>
      <c r="K4" s="198" t="s">
        <v>370</v>
      </c>
      <c r="L4" s="198" t="s">
        <v>370</v>
      </c>
      <c r="M4" s="198" t="s">
        <v>370</v>
      </c>
    </row>
    <row r="5" spans="1:13" ht="14.25">
      <c r="A5" s="198" t="s">
        <v>367</v>
      </c>
      <c r="B5" s="198" t="s">
        <v>367</v>
      </c>
      <c r="C5" s="198" t="s">
        <v>367</v>
      </c>
      <c r="D5" s="204" t="s">
        <v>368</v>
      </c>
      <c r="E5" s="204" t="s">
        <v>368</v>
      </c>
      <c r="F5" s="204" t="s">
        <v>368</v>
      </c>
      <c r="G5" s="204" t="s">
        <v>369</v>
      </c>
      <c r="H5" s="204" t="s">
        <v>371</v>
      </c>
      <c r="I5" s="204" t="s">
        <v>371</v>
      </c>
      <c r="J5" s="204" t="s">
        <v>372</v>
      </c>
      <c r="K5" s="204" t="s">
        <v>372</v>
      </c>
      <c r="L5" s="198" t="s">
        <v>373</v>
      </c>
      <c r="M5" s="198" t="s">
        <v>373</v>
      </c>
    </row>
    <row r="6" spans="1:13" ht="14.25">
      <c r="A6" s="198"/>
      <c r="B6" s="198"/>
      <c r="C6" s="198"/>
      <c r="D6" s="92" t="s">
        <v>374</v>
      </c>
      <c r="E6" s="92" t="s">
        <v>375</v>
      </c>
      <c r="F6" s="92" t="s">
        <v>376</v>
      </c>
      <c r="G6" s="92"/>
      <c r="H6" s="92" t="s">
        <v>377</v>
      </c>
      <c r="I6" s="92" t="s">
        <v>378</v>
      </c>
      <c r="J6" s="92" t="s">
        <v>377</v>
      </c>
      <c r="K6" s="92" t="s">
        <v>378</v>
      </c>
      <c r="L6" s="92" t="s">
        <v>377</v>
      </c>
      <c r="M6" s="99" t="s">
        <v>378</v>
      </c>
    </row>
    <row r="7" spans="1:13" s="103" customFormat="1" ht="34.5" customHeight="1">
      <c r="A7" s="199" t="s">
        <v>379</v>
      </c>
      <c r="B7" s="199"/>
      <c r="C7" s="199"/>
      <c r="D7" s="93">
        <v>140</v>
      </c>
      <c r="E7" s="93">
        <v>140</v>
      </c>
      <c r="F7" s="93">
        <v>0</v>
      </c>
      <c r="G7" s="93"/>
      <c r="H7" s="94"/>
      <c r="I7" s="94"/>
      <c r="J7" s="94"/>
      <c r="K7" s="94"/>
      <c r="L7" s="94"/>
      <c r="M7" s="102"/>
    </row>
    <row r="8" spans="1:13" s="103" customFormat="1" ht="97.5" customHeight="1">
      <c r="A8" s="104"/>
      <c r="B8" s="200" t="s">
        <v>380</v>
      </c>
      <c r="C8" s="201"/>
      <c r="D8" s="93">
        <v>140</v>
      </c>
      <c r="E8" s="93">
        <v>140</v>
      </c>
      <c r="F8" s="93">
        <v>0</v>
      </c>
      <c r="G8" s="93"/>
      <c r="H8" s="93"/>
      <c r="I8" s="93"/>
      <c r="J8" s="93"/>
      <c r="K8" s="93"/>
      <c r="L8" s="93"/>
      <c r="M8" s="101"/>
    </row>
    <row r="9" spans="1:13" s="103" customFormat="1" ht="24.75" customHeight="1">
      <c r="A9" s="186" t="s">
        <v>381</v>
      </c>
      <c r="B9" s="187"/>
      <c r="C9" s="188"/>
      <c r="D9" s="193">
        <v>140</v>
      </c>
      <c r="E9" s="193">
        <v>140</v>
      </c>
      <c r="F9" s="193">
        <v>0</v>
      </c>
      <c r="G9" s="196" t="s">
        <v>382</v>
      </c>
      <c r="H9" s="93" t="s">
        <v>383</v>
      </c>
      <c r="I9" s="95" t="s">
        <v>384</v>
      </c>
      <c r="J9" s="93" t="s">
        <v>385</v>
      </c>
      <c r="K9" s="95" t="s">
        <v>386</v>
      </c>
      <c r="L9" s="93"/>
      <c r="M9" s="100"/>
    </row>
    <row r="10" spans="1:13" s="103" customFormat="1" ht="24.75" customHeight="1">
      <c r="A10" s="186"/>
      <c r="B10" s="187"/>
      <c r="C10" s="188"/>
      <c r="D10" s="193"/>
      <c r="E10" s="193"/>
      <c r="F10" s="193"/>
      <c r="G10" s="196"/>
      <c r="H10" s="93" t="s">
        <v>387</v>
      </c>
      <c r="I10" s="95" t="s">
        <v>388</v>
      </c>
      <c r="J10" s="93"/>
      <c r="K10" s="95"/>
      <c r="L10" s="93"/>
      <c r="M10" s="100"/>
    </row>
    <row r="11" spans="1:13" s="103" customFormat="1" ht="24.75" customHeight="1">
      <c r="A11" s="186"/>
      <c r="B11" s="187"/>
      <c r="C11" s="188"/>
      <c r="D11" s="193"/>
      <c r="E11" s="193"/>
      <c r="F11" s="193"/>
      <c r="G11" s="196"/>
      <c r="H11" s="93" t="s">
        <v>389</v>
      </c>
      <c r="I11" s="95" t="s">
        <v>390</v>
      </c>
      <c r="J11" s="93"/>
      <c r="K11" s="95"/>
      <c r="L11" s="93"/>
      <c r="M11" s="100"/>
    </row>
    <row r="12" spans="1:13" s="103" customFormat="1" ht="24.75" customHeight="1">
      <c r="A12" s="189"/>
      <c r="B12" s="190"/>
      <c r="C12" s="191"/>
      <c r="D12" s="194"/>
      <c r="E12" s="194"/>
      <c r="F12" s="194"/>
      <c r="G12" s="197"/>
      <c r="H12" s="93" t="s">
        <v>391</v>
      </c>
      <c r="I12" s="95" t="s">
        <v>392</v>
      </c>
      <c r="J12" s="93"/>
      <c r="K12" s="95"/>
      <c r="L12" s="93"/>
      <c r="M12" s="100"/>
    </row>
    <row r="13" spans="1:13" s="103" customFormat="1" ht="65.25" customHeight="1">
      <c r="A13" s="183"/>
      <c r="B13" s="184"/>
      <c r="C13" s="185"/>
      <c r="D13" s="192"/>
      <c r="E13" s="192"/>
      <c r="F13" s="192"/>
      <c r="G13" s="195"/>
      <c r="H13" s="93"/>
      <c r="I13" s="95"/>
      <c r="J13" s="93"/>
      <c r="K13" s="95"/>
      <c r="L13" s="93"/>
      <c r="M13" s="100"/>
    </row>
    <row r="14" spans="1:13" s="103" customFormat="1" ht="27.75" customHeight="1">
      <c r="A14" s="186"/>
      <c r="B14" s="187"/>
      <c r="C14" s="188"/>
      <c r="D14" s="193"/>
      <c r="E14" s="193"/>
      <c r="F14" s="193"/>
      <c r="G14" s="196"/>
      <c r="H14" s="93"/>
      <c r="I14" s="95"/>
      <c r="J14" s="93"/>
      <c r="K14" s="95"/>
      <c r="L14" s="93"/>
      <c r="M14" s="100"/>
    </row>
    <row r="15" spans="1:13" s="103" customFormat="1" ht="20.25" customHeight="1">
      <c r="A15" s="186"/>
      <c r="B15" s="187"/>
      <c r="C15" s="188"/>
      <c r="D15" s="193"/>
      <c r="E15" s="193"/>
      <c r="F15" s="193"/>
      <c r="G15" s="196"/>
      <c r="H15" s="93"/>
      <c r="I15" s="95"/>
      <c r="J15" s="93"/>
      <c r="K15" s="95"/>
      <c r="L15" s="93"/>
      <c r="M15" s="100"/>
    </row>
    <row r="16" spans="1:13" s="103" customFormat="1" ht="69.75" customHeight="1">
      <c r="A16" s="186"/>
      <c r="B16" s="187"/>
      <c r="C16" s="188"/>
      <c r="D16" s="193"/>
      <c r="E16" s="193"/>
      <c r="F16" s="193"/>
      <c r="G16" s="196"/>
      <c r="H16" s="93"/>
      <c r="I16" s="95"/>
      <c r="J16" s="93"/>
      <c r="K16" s="95"/>
      <c r="L16" s="93"/>
      <c r="M16" s="100"/>
    </row>
    <row r="17" spans="1:13" s="103" customFormat="1" ht="24.75" customHeight="1">
      <c r="A17" s="189"/>
      <c r="B17" s="190"/>
      <c r="C17" s="191"/>
      <c r="D17" s="194"/>
      <c r="E17" s="194"/>
      <c r="F17" s="194"/>
      <c r="G17" s="197"/>
      <c r="H17" s="93"/>
      <c r="I17" s="95"/>
      <c r="J17" s="93"/>
      <c r="K17" s="95"/>
      <c r="L17" s="93"/>
      <c r="M17" s="100"/>
    </row>
    <row r="18" spans="1:13" s="103" customFormat="1" ht="46.5" customHeight="1">
      <c r="A18" s="183"/>
      <c r="B18" s="184"/>
      <c r="C18" s="185"/>
      <c r="D18" s="192"/>
      <c r="E18" s="192"/>
      <c r="F18" s="192"/>
      <c r="G18" s="195"/>
      <c r="H18" s="93"/>
      <c r="I18" s="95"/>
      <c r="J18" s="93"/>
      <c r="K18" s="95"/>
      <c r="L18" s="93"/>
      <c r="M18" s="100"/>
    </row>
    <row r="19" spans="1:13" s="103" customFormat="1" ht="12">
      <c r="A19" s="186"/>
      <c r="B19" s="187"/>
      <c r="C19" s="188"/>
      <c r="D19" s="193"/>
      <c r="E19" s="193"/>
      <c r="F19" s="193"/>
      <c r="G19" s="196"/>
      <c r="H19" s="93"/>
      <c r="I19" s="95"/>
      <c r="J19" s="93"/>
      <c r="K19" s="95"/>
      <c r="L19" s="93"/>
      <c r="M19" s="100"/>
    </row>
    <row r="20" spans="1:13" s="103" customFormat="1" ht="12">
      <c r="A20" s="186"/>
      <c r="B20" s="187"/>
      <c r="C20" s="188"/>
      <c r="D20" s="193"/>
      <c r="E20" s="193"/>
      <c r="F20" s="193"/>
      <c r="G20" s="196"/>
      <c r="H20" s="93"/>
      <c r="I20" s="95"/>
      <c r="J20" s="93"/>
      <c r="K20" s="95"/>
      <c r="L20" s="93"/>
      <c r="M20" s="100"/>
    </row>
    <row r="21" spans="1:13" s="103" customFormat="1" ht="12">
      <c r="A21" s="189"/>
      <c r="B21" s="190"/>
      <c r="C21" s="191"/>
      <c r="D21" s="194"/>
      <c r="E21" s="194"/>
      <c r="F21" s="194"/>
      <c r="G21" s="197"/>
      <c r="H21" s="93"/>
      <c r="I21" s="95"/>
      <c r="J21" s="93"/>
      <c r="K21" s="95"/>
      <c r="L21" s="93"/>
      <c r="M21" s="100"/>
    </row>
  </sheetData>
  <sheetProtection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3:F17"/>
    <mergeCell ref="G13:G17"/>
    <mergeCell ref="A6:C6"/>
    <mergeCell ref="A7:C7"/>
    <mergeCell ref="B8:C8"/>
    <mergeCell ref="A9:C12"/>
    <mergeCell ref="D9:D12"/>
    <mergeCell ref="E9:E12"/>
    <mergeCell ref="A18:C21"/>
    <mergeCell ref="D18:D21"/>
    <mergeCell ref="E18:E21"/>
    <mergeCell ref="F18:F21"/>
    <mergeCell ref="G18:G21"/>
    <mergeCell ref="F9:F12"/>
    <mergeCell ref="G9:G12"/>
    <mergeCell ref="A13:C17"/>
    <mergeCell ref="D13:D17"/>
    <mergeCell ref="E13:E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8">
      <selection activeCell="D51" sqref="D51"/>
    </sheetView>
  </sheetViews>
  <sheetFormatPr defaultColWidth="12" defaultRowHeight="11.25"/>
  <cols>
    <col min="1" max="2" width="8.16015625" style="105" customWidth="1"/>
    <col min="3" max="3" width="16.5" style="105" customWidth="1"/>
    <col min="4" max="4" width="32.5" style="105" customWidth="1"/>
    <col min="5" max="5" width="26.16015625" style="105" customWidth="1"/>
    <col min="6" max="6" width="16.5" style="105" customWidth="1"/>
    <col min="7" max="7" width="16.83203125" style="105" customWidth="1"/>
    <col min="8" max="8" width="16.5" style="105" customWidth="1"/>
    <col min="9" max="9" width="26.16015625" style="105" customWidth="1"/>
    <col min="10" max="16384" width="12" style="105" customWidth="1"/>
  </cols>
  <sheetData>
    <row r="1" spans="1:9" ht="20.25">
      <c r="A1" s="227" t="s">
        <v>440</v>
      </c>
      <c r="B1" s="227"/>
      <c r="C1" s="227"/>
      <c r="D1" s="227"/>
      <c r="E1" s="227"/>
      <c r="F1" s="227"/>
      <c r="G1" s="227"/>
      <c r="H1" s="227"/>
      <c r="I1" s="227"/>
    </row>
    <row r="2" spans="1:9" ht="14.25">
      <c r="A2" s="228" t="s">
        <v>437</v>
      </c>
      <c r="B2" s="228"/>
      <c r="C2" s="228"/>
      <c r="D2" s="228"/>
      <c r="E2" s="228"/>
      <c r="F2" s="228"/>
      <c r="G2" s="228"/>
      <c r="H2" s="228"/>
      <c r="I2" s="228"/>
    </row>
    <row r="3" spans="1:4" ht="14.25">
      <c r="A3" s="106" t="s">
        <v>436</v>
      </c>
      <c r="B3" s="107"/>
      <c r="C3" s="108"/>
      <c r="D3" s="108"/>
    </row>
    <row r="4" spans="1:9" ht="14.25">
      <c r="A4" s="229" t="s">
        <v>393</v>
      </c>
      <c r="B4" s="230"/>
      <c r="C4" s="230"/>
      <c r="D4" s="207"/>
      <c r="E4" s="207"/>
      <c r="F4" s="207"/>
      <c r="G4" s="207"/>
      <c r="H4" s="207"/>
      <c r="I4" s="207"/>
    </row>
    <row r="5" spans="1:9" s="111" customFormat="1" ht="14.25">
      <c r="A5" s="220" t="s">
        <v>394</v>
      </c>
      <c r="B5" s="221"/>
      <c r="C5" s="221"/>
      <c r="D5" s="205"/>
      <c r="E5" s="205"/>
      <c r="F5" s="205"/>
      <c r="G5" s="205"/>
      <c r="H5" s="205"/>
      <c r="I5" s="205"/>
    </row>
    <row r="6" spans="1:9" s="111" customFormat="1" ht="14.25">
      <c r="A6" s="220" t="s">
        <v>395</v>
      </c>
      <c r="B6" s="221"/>
      <c r="C6" s="222"/>
      <c r="D6" s="110" t="s">
        <v>396</v>
      </c>
      <c r="E6" s="110" t="s">
        <v>397</v>
      </c>
      <c r="F6" s="220" t="s">
        <v>398</v>
      </c>
      <c r="G6" s="222"/>
      <c r="H6" s="220" t="s">
        <v>399</v>
      </c>
      <c r="I6" s="222"/>
    </row>
    <row r="7" spans="1:9" s="113" customFormat="1" ht="13.5">
      <c r="A7" s="223" t="s">
        <v>400</v>
      </c>
      <c r="B7" s="112" t="s">
        <v>401</v>
      </c>
      <c r="C7" s="112"/>
      <c r="D7" s="112"/>
      <c r="E7" s="213"/>
      <c r="F7" s="214"/>
      <c r="G7" s="214"/>
      <c r="H7" s="214"/>
      <c r="I7" s="215"/>
    </row>
    <row r="8" spans="1:9" s="113" customFormat="1" ht="13.5">
      <c r="A8" s="212"/>
      <c r="B8" s="112" t="s">
        <v>402</v>
      </c>
      <c r="C8" s="114"/>
      <c r="D8" s="114"/>
      <c r="E8" s="213"/>
      <c r="F8" s="214"/>
      <c r="G8" s="214"/>
      <c r="H8" s="214"/>
      <c r="I8" s="215"/>
    </row>
    <row r="9" spans="1:9" s="113" customFormat="1" ht="13.5">
      <c r="A9" s="212"/>
      <c r="B9" s="212" t="s">
        <v>403</v>
      </c>
      <c r="C9" s="212"/>
      <c r="D9" s="212"/>
      <c r="E9" s="224" t="s">
        <v>404</v>
      </c>
      <c r="F9" s="225"/>
      <c r="G9" s="225"/>
      <c r="H9" s="225"/>
      <c r="I9" s="226"/>
    </row>
    <row r="10" spans="1:9" s="113" customFormat="1" ht="13.5">
      <c r="A10" s="212"/>
      <c r="B10" s="212" t="s">
        <v>405</v>
      </c>
      <c r="C10" s="212"/>
      <c r="D10" s="212"/>
      <c r="E10" s="213"/>
      <c r="F10" s="214"/>
      <c r="G10" s="214"/>
      <c r="H10" s="214"/>
      <c r="I10" s="215"/>
    </row>
    <row r="11" spans="1:9" s="113" customFormat="1" ht="13.5">
      <c r="A11" s="212"/>
      <c r="B11" s="212" t="s">
        <v>406</v>
      </c>
      <c r="C11" s="212"/>
      <c r="D11" s="212"/>
      <c r="E11" s="213"/>
      <c r="F11" s="214"/>
      <c r="G11" s="214"/>
      <c r="H11" s="214"/>
      <c r="I11" s="215"/>
    </row>
    <row r="12" spans="1:9" s="113" customFormat="1" ht="13.5">
      <c r="A12" s="212"/>
      <c r="B12" s="216" t="s">
        <v>407</v>
      </c>
      <c r="C12" s="216"/>
      <c r="D12" s="216"/>
      <c r="E12" s="217"/>
      <c r="F12" s="218"/>
      <c r="G12" s="218"/>
      <c r="H12" s="218"/>
      <c r="I12" s="219"/>
    </row>
    <row r="13" spans="1:9" s="113" customFormat="1" ht="13.5">
      <c r="A13" s="212"/>
      <c r="B13" s="212" t="s">
        <v>408</v>
      </c>
      <c r="C13" s="212"/>
      <c r="D13" s="212"/>
      <c r="E13" s="213"/>
      <c r="F13" s="214"/>
      <c r="G13" s="214"/>
      <c r="H13" s="214"/>
      <c r="I13" s="215"/>
    </row>
    <row r="14" spans="1:9" ht="14.25">
      <c r="A14" s="205" t="s">
        <v>409</v>
      </c>
      <c r="B14" s="210"/>
      <c r="C14" s="210"/>
      <c r="D14" s="115" t="s">
        <v>410</v>
      </c>
      <c r="E14" s="115"/>
      <c r="F14" s="206" t="s">
        <v>411</v>
      </c>
      <c r="G14" s="206"/>
      <c r="H14" s="211"/>
      <c r="I14" s="211"/>
    </row>
    <row r="15" spans="1:9" ht="14.25">
      <c r="A15" s="210"/>
      <c r="B15" s="210"/>
      <c r="C15" s="210"/>
      <c r="D15" s="115" t="s">
        <v>412</v>
      </c>
      <c r="E15" s="115"/>
      <c r="F15" s="206" t="s">
        <v>412</v>
      </c>
      <c r="G15" s="206"/>
      <c r="H15" s="211"/>
      <c r="I15" s="211"/>
    </row>
    <row r="16" spans="1:9" ht="14.25">
      <c r="A16" s="210"/>
      <c r="B16" s="210"/>
      <c r="C16" s="210"/>
      <c r="D16" s="115" t="s">
        <v>413</v>
      </c>
      <c r="E16" s="115"/>
      <c r="F16" s="206" t="s">
        <v>414</v>
      </c>
      <c r="G16" s="206"/>
      <c r="H16" s="211"/>
      <c r="I16" s="211"/>
    </row>
    <row r="17" spans="1:9" ht="14.25">
      <c r="A17" s="207" t="s">
        <v>415</v>
      </c>
      <c r="B17" s="205" t="s">
        <v>416</v>
      </c>
      <c r="C17" s="205"/>
      <c r="D17" s="205"/>
      <c r="E17" s="205"/>
      <c r="F17" s="205" t="s">
        <v>369</v>
      </c>
      <c r="G17" s="205"/>
      <c r="H17" s="205"/>
      <c r="I17" s="205"/>
    </row>
    <row r="18" spans="1:9" ht="14.25">
      <c r="A18" s="207"/>
      <c r="B18" s="208" t="s">
        <v>417</v>
      </c>
      <c r="C18" s="208"/>
      <c r="D18" s="208"/>
      <c r="E18" s="208"/>
      <c r="F18" s="208"/>
      <c r="G18" s="208"/>
      <c r="H18" s="209"/>
      <c r="I18" s="209"/>
    </row>
    <row r="19" spans="1:9" ht="28.5">
      <c r="A19" s="205" t="s">
        <v>418</v>
      </c>
      <c r="B19" s="116" t="s">
        <v>419</v>
      </c>
      <c r="C19" s="110" t="s">
        <v>420</v>
      </c>
      <c r="D19" s="110" t="s">
        <v>377</v>
      </c>
      <c r="E19" s="110" t="s">
        <v>421</v>
      </c>
      <c r="F19" s="110" t="s">
        <v>420</v>
      </c>
      <c r="G19" s="205" t="s">
        <v>377</v>
      </c>
      <c r="H19" s="205"/>
      <c r="I19" s="110" t="s">
        <v>421</v>
      </c>
    </row>
    <row r="20" spans="1:9" ht="14.25">
      <c r="A20" s="205"/>
      <c r="B20" s="205" t="s">
        <v>422</v>
      </c>
      <c r="C20" s="205" t="s">
        <v>423</v>
      </c>
      <c r="D20" s="115" t="s">
        <v>424</v>
      </c>
      <c r="E20" s="117"/>
      <c r="F20" s="205" t="s">
        <v>423</v>
      </c>
      <c r="G20" s="206" t="s">
        <v>424</v>
      </c>
      <c r="H20" s="206"/>
      <c r="I20" s="117"/>
    </row>
    <row r="21" spans="1:9" ht="14.25">
      <c r="A21" s="205"/>
      <c r="B21" s="205"/>
      <c r="C21" s="205"/>
      <c r="D21" s="115" t="s">
        <v>425</v>
      </c>
      <c r="E21" s="117"/>
      <c r="F21" s="205"/>
      <c r="G21" s="206" t="s">
        <v>425</v>
      </c>
      <c r="H21" s="206"/>
      <c r="I21" s="117"/>
    </row>
    <row r="22" spans="1:9" ht="14.25">
      <c r="A22" s="205"/>
      <c r="B22" s="205"/>
      <c r="C22" s="205"/>
      <c r="D22" s="115" t="s">
        <v>426</v>
      </c>
      <c r="E22" s="117"/>
      <c r="F22" s="205"/>
      <c r="G22" s="206" t="s">
        <v>426</v>
      </c>
      <c r="H22" s="206"/>
      <c r="I22" s="117"/>
    </row>
    <row r="23" spans="1:9" ht="14.25">
      <c r="A23" s="205"/>
      <c r="B23" s="205"/>
      <c r="C23" s="205" t="s">
        <v>427</v>
      </c>
      <c r="D23" s="115" t="s">
        <v>424</v>
      </c>
      <c r="E23" s="117"/>
      <c r="F23" s="205" t="s">
        <v>427</v>
      </c>
      <c r="G23" s="206" t="s">
        <v>424</v>
      </c>
      <c r="H23" s="206"/>
      <c r="I23" s="117"/>
    </row>
    <row r="24" spans="1:9" ht="14.25">
      <c r="A24" s="205"/>
      <c r="B24" s="205"/>
      <c r="C24" s="205"/>
      <c r="D24" s="115" t="s">
        <v>425</v>
      </c>
      <c r="E24" s="117"/>
      <c r="F24" s="205"/>
      <c r="G24" s="206" t="s">
        <v>425</v>
      </c>
      <c r="H24" s="206"/>
      <c r="I24" s="117"/>
    </row>
    <row r="25" spans="1:9" ht="14.25">
      <c r="A25" s="205"/>
      <c r="B25" s="205"/>
      <c r="C25" s="205"/>
      <c r="D25" s="115" t="s">
        <v>426</v>
      </c>
      <c r="E25" s="117"/>
      <c r="F25" s="205"/>
      <c r="G25" s="206" t="s">
        <v>426</v>
      </c>
      <c r="H25" s="206"/>
      <c r="I25" s="117"/>
    </row>
    <row r="26" spans="1:9" ht="14.25">
      <c r="A26" s="205"/>
      <c r="B26" s="205"/>
      <c r="C26" s="205" t="s">
        <v>428</v>
      </c>
      <c r="D26" s="115" t="s">
        <v>424</v>
      </c>
      <c r="E26" s="117"/>
      <c r="F26" s="205" t="s">
        <v>428</v>
      </c>
      <c r="G26" s="206" t="s">
        <v>424</v>
      </c>
      <c r="H26" s="206"/>
      <c r="I26" s="117"/>
    </row>
    <row r="27" spans="1:9" ht="14.25">
      <c r="A27" s="205"/>
      <c r="B27" s="205"/>
      <c r="C27" s="205"/>
      <c r="D27" s="115" t="s">
        <v>425</v>
      </c>
      <c r="E27" s="117"/>
      <c r="F27" s="205"/>
      <c r="G27" s="206" t="s">
        <v>425</v>
      </c>
      <c r="H27" s="206"/>
      <c r="I27" s="117"/>
    </row>
    <row r="28" spans="1:9" ht="14.25">
      <c r="A28" s="205"/>
      <c r="B28" s="205"/>
      <c r="C28" s="205"/>
      <c r="D28" s="115" t="s">
        <v>426</v>
      </c>
      <c r="E28" s="117"/>
      <c r="F28" s="205"/>
      <c r="G28" s="206" t="s">
        <v>426</v>
      </c>
      <c r="H28" s="206"/>
      <c r="I28" s="117"/>
    </row>
    <row r="29" spans="1:9" ht="14.25">
      <c r="A29" s="205"/>
      <c r="B29" s="205"/>
      <c r="C29" s="205" t="s">
        <v>429</v>
      </c>
      <c r="D29" s="115" t="s">
        <v>424</v>
      </c>
      <c r="E29" s="117"/>
      <c r="F29" s="205" t="s">
        <v>429</v>
      </c>
      <c r="G29" s="206" t="s">
        <v>424</v>
      </c>
      <c r="H29" s="206"/>
      <c r="I29" s="117"/>
    </row>
    <row r="30" spans="1:9" ht="14.25">
      <c r="A30" s="205"/>
      <c r="B30" s="205"/>
      <c r="C30" s="205"/>
      <c r="D30" s="115" t="s">
        <v>425</v>
      </c>
      <c r="E30" s="117"/>
      <c r="F30" s="205"/>
      <c r="G30" s="206" t="s">
        <v>425</v>
      </c>
      <c r="H30" s="206"/>
      <c r="I30" s="117"/>
    </row>
    <row r="31" spans="1:9" ht="14.25">
      <c r="A31" s="205"/>
      <c r="B31" s="205"/>
      <c r="C31" s="205"/>
      <c r="D31" s="115" t="s">
        <v>426</v>
      </c>
      <c r="E31" s="117"/>
      <c r="F31" s="205"/>
      <c r="G31" s="206" t="s">
        <v>426</v>
      </c>
      <c r="H31" s="206"/>
      <c r="I31" s="117"/>
    </row>
    <row r="32" spans="1:9" ht="14.25">
      <c r="A32" s="205"/>
      <c r="B32" s="205"/>
      <c r="C32" s="110" t="s">
        <v>430</v>
      </c>
      <c r="D32" s="117"/>
      <c r="E32" s="110"/>
      <c r="F32" s="110" t="s">
        <v>430</v>
      </c>
      <c r="G32" s="206"/>
      <c r="H32" s="206"/>
      <c r="I32" s="117"/>
    </row>
    <row r="33" spans="1:9" ht="14.25">
      <c r="A33" s="205"/>
      <c r="B33" s="205" t="s">
        <v>431</v>
      </c>
      <c r="C33" s="205" t="s">
        <v>432</v>
      </c>
      <c r="D33" s="115" t="s">
        <v>424</v>
      </c>
      <c r="E33" s="117"/>
      <c r="F33" s="205" t="s">
        <v>432</v>
      </c>
      <c r="G33" s="206" t="s">
        <v>424</v>
      </c>
      <c r="H33" s="206"/>
      <c r="I33" s="117"/>
    </row>
    <row r="34" spans="1:9" ht="14.25">
      <c r="A34" s="205"/>
      <c r="B34" s="205"/>
      <c r="C34" s="205"/>
      <c r="D34" s="115" t="s">
        <v>425</v>
      </c>
      <c r="E34" s="117"/>
      <c r="F34" s="205"/>
      <c r="G34" s="206" t="s">
        <v>425</v>
      </c>
      <c r="H34" s="206"/>
      <c r="I34" s="117"/>
    </row>
    <row r="35" spans="1:9" ht="14.25">
      <c r="A35" s="205"/>
      <c r="B35" s="205"/>
      <c r="C35" s="205"/>
      <c r="D35" s="115" t="s">
        <v>426</v>
      </c>
      <c r="E35" s="117"/>
      <c r="F35" s="205"/>
      <c r="G35" s="206" t="s">
        <v>426</v>
      </c>
      <c r="H35" s="206"/>
      <c r="I35" s="117"/>
    </row>
    <row r="36" spans="1:9" ht="14.25">
      <c r="A36" s="205"/>
      <c r="B36" s="205"/>
      <c r="C36" s="205" t="s">
        <v>433</v>
      </c>
      <c r="D36" s="115" t="s">
        <v>424</v>
      </c>
      <c r="E36" s="117"/>
      <c r="F36" s="205" t="s">
        <v>433</v>
      </c>
      <c r="G36" s="206" t="s">
        <v>424</v>
      </c>
      <c r="H36" s="206"/>
      <c r="I36" s="117"/>
    </row>
    <row r="37" spans="1:9" ht="14.25">
      <c r="A37" s="205"/>
      <c r="B37" s="205"/>
      <c r="C37" s="205"/>
      <c r="D37" s="115" t="s">
        <v>425</v>
      </c>
      <c r="E37" s="117"/>
      <c r="F37" s="205"/>
      <c r="G37" s="206" t="s">
        <v>425</v>
      </c>
      <c r="H37" s="206"/>
      <c r="I37" s="117"/>
    </row>
    <row r="38" spans="1:9" ht="14.25">
      <c r="A38" s="205"/>
      <c r="B38" s="205"/>
      <c r="C38" s="205"/>
      <c r="D38" s="115" t="s">
        <v>426</v>
      </c>
      <c r="E38" s="117"/>
      <c r="F38" s="205"/>
      <c r="G38" s="206" t="s">
        <v>426</v>
      </c>
      <c r="H38" s="206"/>
      <c r="I38" s="117"/>
    </row>
    <row r="39" spans="1:9" ht="14.25">
      <c r="A39" s="205"/>
      <c r="B39" s="205"/>
      <c r="C39" s="205" t="s">
        <v>434</v>
      </c>
      <c r="D39" s="115" t="s">
        <v>424</v>
      </c>
      <c r="E39" s="117"/>
      <c r="F39" s="205" t="s">
        <v>434</v>
      </c>
      <c r="G39" s="206" t="s">
        <v>424</v>
      </c>
      <c r="H39" s="206"/>
      <c r="I39" s="117"/>
    </row>
    <row r="40" spans="1:9" ht="14.25">
      <c r="A40" s="205"/>
      <c r="B40" s="205"/>
      <c r="C40" s="205"/>
      <c r="D40" s="115" t="s">
        <v>425</v>
      </c>
      <c r="E40" s="117"/>
      <c r="F40" s="205"/>
      <c r="G40" s="206" t="s">
        <v>425</v>
      </c>
      <c r="H40" s="206"/>
      <c r="I40" s="117"/>
    </row>
    <row r="41" spans="1:9" ht="14.25">
      <c r="A41" s="205"/>
      <c r="B41" s="205"/>
      <c r="C41" s="205"/>
      <c r="D41" s="115" t="s">
        <v>426</v>
      </c>
      <c r="E41" s="117"/>
      <c r="F41" s="205"/>
      <c r="G41" s="206" t="s">
        <v>426</v>
      </c>
      <c r="H41" s="206"/>
      <c r="I41" s="117"/>
    </row>
    <row r="42" spans="1:9" ht="14.25">
      <c r="A42" s="205"/>
      <c r="B42" s="205"/>
      <c r="C42" s="205" t="s">
        <v>435</v>
      </c>
      <c r="D42" s="115" t="s">
        <v>424</v>
      </c>
      <c r="E42" s="117"/>
      <c r="F42" s="205" t="s">
        <v>435</v>
      </c>
      <c r="G42" s="206" t="s">
        <v>424</v>
      </c>
      <c r="H42" s="206"/>
      <c r="I42" s="117"/>
    </row>
    <row r="43" spans="1:9" ht="14.25">
      <c r="A43" s="205"/>
      <c r="B43" s="205"/>
      <c r="C43" s="205"/>
      <c r="D43" s="115" t="s">
        <v>425</v>
      </c>
      <c r="E43" s="117"/>
      <c r="F43" s="205"/>
      <c r="G43" s="206" t="s">
        <v>425</v>
      </c>
      <c r="H43" s="206"/>
      <c r="I43" s="117"/>
    </row>
    <row r="44" spans="1:9" ht="14.25">
      <c r="A44" s="205"/>
      <c r="B44" s="205"/>
      <c r="C44" s="205"/>
      <c r="D44" s="115" t="s">
        <v>426</v>
      </c>
      <c r="E44" s="117"/>
      <c r="F44" s="205"/>
      <c r="G44" s="206" t="s">
        <v>426</v>
      </c>
      <c r="H44" s="206"/>
      <c r="I44" s="117"/>
    </row>
    <row r="45" spans="1:9" ht="14.25">
      <c r="A45" s="205"/>
      <c r="B45" s="205"/>
      <c r="C45" s="110" t="s">
        <v>430</v>
      </c>
      <c r="D45" s="117"/>
      <c r="E45" s="117"/>
      <c r="F45" s="110" t="s">
        <v>430</v>
      </c>
      <c r="G45" s="206"/>
      <c r="H45" s="206"/>
      <c r="I45" s="117"/>
    </row>
    <row r="46" spans="1:9" ht="14.25">
      <c r="A46" s="205"/>
      <c r="B46" s="205" t="s">
        <v>373</v>
      </c>
      <c r="C46" s="205" t="s">
        <v>373</v>
      </c>
      <c r="D46" s="115" t="s">
        <v>424</v>
      </c>
      <c r="E46" s="109"/>
      <c r="F46" s="205" t="s">
        <v>373</v>
      </c>
      <c r="G46" s="206" t="s">
        <v>424</v>
      </c>
      <c r="H46" s="206"/>
      <c r="I46" s="117"/>
    </row>
    <row r="47" spans="1:9" ht="14.25">
      <c r="A47" s="205"/>
      <c r="B47" s="205"/>
      <c r="C47" s="205"/>
      <c r="D47" s="115" t="s">
        <v>425</v>
      </c>
      <c r="E47" s="110"/>
      <c r="F47" s="205"/>
      <c r="G47" s="206" t="s">
        <v>425</v>
      </c>
      <c r="H47" s="206"/>
      <c r="I47" s="117"/>
    </row>
    <row r="48" spans="1:9" ht="14.25">
      <c r="A48" s="205"/>
      <c r="B48" s="205"/>
      <c r="C48" s="205"/>
      <c r="D48" s="115" t="s">
        <v>426</v>
      </c>
      <c r="E48" s="110"/>
      <c r="F48" s="205"/>
      <c r="G48" s="206" t="s">
        <v>426</v>
      </c>
      <c r="H48" s="206"/>
      <c r="I48" s="117"/>
    </row>
    <row r="49" spans="1:9" ht="14.25">
      <c r="A49" s="205"/>
      <c r="B49" s="205"/>
      <c r="C49" s="110" t="s">
        <v>430</v>
      </c>
      <c r="D49" s="117"/>
      <c r="E49" s="110"/>
      <c r="F49" s="110" t="s">
        <v>430</v>
      </c>
      <c r="G49" s="206"/>
      <c r="H49" s="206"/>
      <c r="I49" s="117"/>
    </row>
    <row r="50" spans="1:3" ht="14.25">
      <c r="A50" s="231" t="s">
        <v>441</v>
      </c>
      <c r="B50" s="231"/>
      <c r="C50" s="231"/>
    </row>
  </sheetData>
  <sheetProtection/>
  <mergeCells count="88">
    <mergeCell ref="A50:C50"/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A7:A13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A14:C16"/>
    <mergeCell ref="F14:G14"/>
    <mergeCell ref="H14:I14"/>
    <mergeCell ref="F15:G15"/>
    <mergeCell ref="H15:I15"/>
    <mergeCell ref="F16:G16"/>
    <mergeCell ref="H16:I16"/>
    <mergeCell ref="A17:A18"/>
    <mergeCell ref="B17:E17"/>
    <mergeCell ref="F17:I17"/>
    <mergeCell ref="B18:E18"/>
    <mergeCell ref="F18:I18"/>
    <mergeCell ref="A19:A49"/>
    <mergeCell ref="G19:H19"/>
    <mergeCell ref="B20:B32"/>
    <mergeCell ref="C20:C22"/>
    <mergeCell ref="F20:F22"/>
    <mergeCell ref="G20:H20"/>
    <mergeCell ref="G21:H21"/>
    <mergeCell ref="G22:H22"/>
    <mergeCell ref="C23:C25"/>
    <mergeCell ref="F23:F25"/>
    <mergeCell ref="G23:H23"/>
    <mergeCell ref="G24:H24"/>
    <mergeCell ref="G25:H25"/>
    <mergeCell ref="C26:C28"/>
    <mergeCell ref="F26:F28"/>
    <mergeCell ref="G26:H26"/>
    <mergeCell ref="G27:H27"/>
    <mergeCell ref="G28:H28"/>
    <mergeCell ref="C29:C31"/>
    <mergeCell ref="F29:F31"/>
    <mergeCell ref="G29:H29"/>
    <mergeCell ref="G30:H30"/>
    <mergeCell ref="G31:H31"/>
    <mergeCell ref="G32:H32"/>
    <mergeCell ref="B33:B45"/>
    <mergeCell ref="C33:C35"/>
    <mergeCell ref="F33:F35"/>
    <mergeCell ref="G33:H33"/>
    <mergeCell ref="G34:H34"/>
    <mergeCell ref="G35:H35"/>
    <mergeCell ref="C36:C38"/>
    <mergeCell ref="F36:F38"/>
    <mergeCell ref="G36:H36"/>
    <mergeCell ref="G37:H37"/>
    <mergeCell ref="G38:H38"/>
    <mergeCell ref="C39:C41"/>
    <mergeCell ref="F39:F41"/>
    <mergeCell ref="G39:H39"/>
    <mergeCell ref="G40:H40"/>
    <mergeCell ref="G41:H41"/>
    <mergeCell ref="C42:C44"/>
    <mergeCell ref="F42:F44"/>
    <mergeCell ref="G42:H42"/>
    <mergeCell ref="G43:H43"/>
    <mergeCell ref="G44:H44"/>
    <mergeCell ref="G45:H45"/>
    <mergeCell ref="B46:B49"/>
    <mergeCell ref="C46:C48"/>
    <mergeCell ref="F46:F48"/>
    <mergeCell ref="G46:H46"/>
    <mergeCell ref="G47:H47"/>
    <mergeCell ref="G48:H48"/>
    <mergeCell ref="G49:H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E25" sqref="E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79" t="s">
        <v>53</v>
      </c>
    </row>
    <row r="2" spans="1:20" ht="19.5" customHeight="1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9.5" customHeight="1">
      <c r="A3" s="4" t="s">
        <v>360</v>
      </c>
      <c r="B3" s="5"/>
      <c r="C3" s="5"/>
      <c r="D3" s="5"/>
      <c r="E3" s="5"/>
      <c r="F3" s="20"/>
      <c r="G3" s="20"/>
      <c r="H3" s="20"/>
      <c r="I3" s="20"/>
      <c r="J3" s="35"/>
      <c r="K3" s="35"/>
      <c r="L3" s="35"/>
      <c r="M3" s="35"/>
      <c r="N3" s="35"/>
      <c r="O3" s="35"/>
      <c r="P3" s="35"/>
      <c r="Q3" s="35"/>
      <c r="R3" s="35"/>
      <c r="S3" s="32"/>
      <c r="T3" s="7" t="s">
        <v>2</v>
      </c>
    </row>
    <row r="4" spans="1:20" ht="19.5" customHeight="1">
      <c r="A4" s="131" t="s">
        <v>55</v>
      </c>
      <c r="B4" s="132"/>
      <c r="C4" s="132"/>
      <c r="D4" s="132"/>
      <c r="E4" s="133"/>
      <c r="F4" s="124" t="s">
        <v>56</v>
      </c>
      <c r="G4" s="140" t="s">
        <v>57</v>
      </c>
      <c r="H4" s="125" t="s">
        <v>58</v>
      </c>
      <c r="I4" s="125" t="s">
        <v>59</v>
      </c>
      <c r="J4" s="125" t="s">
        <v>60</v>
      </c>
      <c r="K4" s="125" t="s">
        <v>61</v>
      </c>
      <c r="L4" s="125"/>
      <c r="M4" s="128" t="s">
        <v>62</v>
      </c>
      <c r="N4" s="134" t="s">
        <v>63</v>
      </c>
      <c r="O4" s="135"/>
      <c r="P4" s="135"/>
      <c r="Q4" s="135"/>
      <c r="R4" s="136"/>
      <c r="S4" s="124" t="s">
        <v>64</v>
      </c>
      <c r="T4" s="125" t="s">
        <v>65</v>
      </c>
    </row>
    <row r="5" spans="1:20" ht="19.5" customHeight="1">
      <c r="A5" s="131" t="s">
        <v>66</v>
      </c>
      <c r="B5" s="132"/>
      <c r="C5" s="133"/>
      <c r="D5" s="137" t="s">
        <v>67</v>
      </c>
      <c r="E5" s="139" t="s">
        <v>68</v>
      </c>
      <c r="F5" s="125"/>
      <c r="G5" s="140"/>
      <c r="H5" s="125"/>
      <c r="I5" s="125"/>
      <c r="J5" s="125"/>
      <c r="K5" s="126" t="s">
        <v>69</v>
      </c>
      <c r="L5" s="125" t="s">
        <v>70</v>
      </c>
      <c r="M5" s="129"/>
      <c r="N5" s="122" t="s">
        <v>71</v>
      </c>
      <c r="O5" s="122" t="s">
        <v>72</v>
      </c>
      <c r="P5" s="122" t="s">
        <v>73</v>
      </c>
      <c r="Q5" s="122" t="s">
        <v>74</v>
      </c>
      <c r="R5" s="122" t="s">
        <v>75</v>
      </c>
      <c r="S5" s="125"/>
      <c r="T5" s="125"/>
    </row>
    <row r="6" spans="1:20" ht="30.75" customHeight="1">
      <c r="A6" s="10" t="s">
        <v>76</v>
      </c>
      <c r="B6" s="9" t="s">
        <v>77</v>
      </c>
      <c r="C6" s="11" t="s">
        <v>78</v>
      </c>
      <c r="D6" s="138"/>
      <c r="E6" s="138"/>
      <c r="F6" s="123"/>
      <c r="G6" s="141"/>
      <c r="H6" s="123"/>
      <c r="I6" s="123"/>
      <c r="J6" s="123"/>
      <c r="K6" s="127"/>
      <c r="L6" s="123"/>
      <c r="M6" s="130"/>
      <c r="N6" s="123"/>
      <c r="O6" s="123"/>
      <c r="P6" s="123"/>
      <c r="Q6" s="123"/>
      <c r="R6" s="123"/>
      <c r="S6" s="123"/>
      <c r="T6" s="123"/>
    </row>
    <row r="7" spans="1:20" ht="19.5" customHeight="1">
      <c r="A7" s="14" t="s">
        <v>35</v>
      </c>
      <c r="B7" s="14" t="s">
        <v>35</v>
      </c>
      <c r="C7" s="14" t="s">
        <v>35</v>
      </c>
      <c r="D7" s="14" t="s">
        <v>35</v>
      </c>
      <c r="E7" s="14" t="s">
        <v>56</v>
      </c>
      <c r="F7" s="25">
        <v>1105.65</v>
      </c>
      <c r="G7" s="25">
        <v>0</v>
      </c>
      <c r="H7" s="25">
        <v>1105.65</v>
      </c>
      <c r="I7" s="25">
        <v>0</v>
      </c>
      <c r="J7" s="15">
        <v>0</v>
      </c>
      <c r="K7" s="16">
        <v>0</v>
      </c>
      <c r="L7" s="25">
        <v>0</v>
      </c>
      <c r="M7" s="15">
        <v>0</v>
      </c>
      <c r="N7" s="16">
        <f aca="true" t="shared" si="0" ref="N7:N19">SUM(O7:R7)</f>
        <v>0</v>
      </c>
      <c r="O7" s="25">
        <v>0</v>
      </c>
      <c r="P7" s="25">
        <v>0</v>
      </c>
      <c r="Q7" s="25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35</v>
      </c>
      <c r="B8" s="14" t="s">
        <v>35</v>
      </c>
      <c r="C8" s="14" t="s">
        <v>35</v>
      </c>
      <c r="D8" s="14" t="s">
        <v>35</v>
      </c>
      <c r="E8" s="14" t="s">
        <v>79</v>
      </c>
      <c r="F8" s="25">
        <v>1105.65</v>
      </c>
      <c r="G8" s="25">
        <v>0</v>
      </c>
      <c r="H8" s="25">
        <v>1105.65</v>
      </c>
      <c r="I8" s="25">
        <v>0</v>
      </c>
      <c r="J8" s="15">
        <v>0</v>
      </c>
      <c r="K8" s="16">
        <v>0</v>
      </c>
      <c r="L8" s="25">
        <v>0</v>
      </c>
      <c r="M8" s="15">
        <v>0</v>
      </c>
      <c r="N8" s="16">
        <f t="shared" si="0"/>
        <v>0</v>
      </c>
      <c r="O8" s="25">
        <v>0</v>
      </c>
      <c r="P8" s="25">
        <v>0</v>
      </c>
      <c r="Q8" s="25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35</v>
      </c>
      <c r="B9" s="14" t="s">
        <v>35</v>
      </c>
      <c r="C9" s="14" t="s">
        <v>35</v>
      </c>
      <c r="D9" s="14" t="s">
        <v>35</v>
      </c>
      <c r="E9" s="14" t="s">
        <v>80</v>
      </c>
      <c r="F9" s="25">
        <v>1105.65</v>
      </c>
      <c r="G9" s="25">
        <v>0</v>
      </c>
      <c r="H9" s="25">
        <v>1105.65</v>
      </c>
      <c r="I9" s="25">
        <v>0</v>
      </c>
      <c r="J9" s="15">
        <v>0</v>
      </c>
      <c r="K9" s="16">
        <v>0</v>
      </c>
      <c r="L9" s="25">
        <v>0</v>
      </c>
      <c r="M9" s="15">
        <v>0</v>
      </c>
      <c r="N9" s="16">
        <f t="shared" si="0"/>
        <v>0</v>
      </c>
      <c r="O9" s="25">
        <v>0</v>
      </c>
      <c r="P9" s="25">
        <v>0</v>
      </c>
      <c r="Q9" s="25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81</v>
      </c>
      <c r="B10" s="14" t="s">
        <v>82</v>
      </c>
      <c r="C10" s="14" t="s">
        <v>83</v>
      </c>
      <c r="D10" s="14" t="s">
        <v>84</v>
      </c>
      <c r="E10" s="14" t="s">
        <v>85</v>
      </c>
      <c r="F10" s="25">
        <v>574.22</v>
      </c>
      <c r="G10" s="25">
        <v>0</v>
      </c>
      <c r="H10" s="25">
        <v>574.22</v>
      </c>
      <c r="I10" s="25">
        <v>0</v>
      </c>
      <c r="J10" s="15">
        <v>0</v>
      </c>
      <c r="K10" s="16">
        <v>0</v>
      </c>
      <c r="L10" s="25">
        <v>0</v>
      </c>
      <c r="M10" s="15">
        <v>0</v>
      </c>
      <c r="N10" s="16">
        <f t="shared" si="0"/>
        <v>0</v>
      </c>
      <c r="O10" s="25">
        <v>0</v>
      </c>
      <c r="P10" s="25">
        <v>0</v>
      </c>
      <c r="Q10" s="25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81</v>
      </c>
      <c r="B11" s="14" t="s">
        <v>82</v>
      </c>
      <c r="C11" s="14" t="s">
        <v>86</v>
      </c>
      <c r="D11" s="14" t="s">
        <v>84</v>
      </c>
      <c r="E11" s="14" t="s">
        <v>87</v>
      </c>
      <c r="F11" s="25">
        <v>277.13</v>
      </c>
      <c r="G11" s="25">
        <v>0</v>
      </c>
      <c r="H11" s="25">
        <v>277.13</v>
      </c>
      <c r="I11" s="25">
        <v>0</v>
      </c>
      <c r="J11" s="15">
        <v>0</v>
      </c>
      <c r="K11" s="16">
        <v>0</v>
      </c>
      <c r="L11" s="25">
        <v>0</v>
      </c>
      <c r="M11" s="15">
        <v>0</v>
      </c>
      <c r="N11" s="16">
        <f t="shared" si="0"/>
        <v>0</v>
      </c>
      <c r="O11" s="25">
        <v>0</v>
      </c>
      <c r="P11" s="25">
        <v>0</v>
      </c>
      <c r="Q11" s="25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88</v>
      </c>
      <c r="B12" s="14" t="s">
        <v>89</v>
      </c>
      <c r="C12" s="14" t="s">
        <v>90</v>
      </c>
      <c r="D12" s="14" t="s">
        <v>84</v>
      </c>
      <c r="E12" s="14" t="s">
        <v>91</v>
      </c>
      <c r="F12" s="25">
        <v>8</v>
      </c>
      <c r="G12" s="25">
        <v>0</v>
      </c>
      <c r="H12" s="25">
        <v>8</v>
      </c>
      <c r="I12" s="25">
        <v>0</v>
      </c>
      <c r="J12" s="15">
        <v>0</v>
      </c>
      <c r="K12" s="16">
        <v>0</v>
      </c>
      <c r="L12" s="25">
        <v>0</v>
      </c>
      <c r="M12" s="15">
        <v>0</v>
      </c>
      <c r="N12" s="16">
        <f t="shared" si="0"/>
        <v>0</v>
      </c>
      <c r="O12" s="25">
        <v>0</v>
      </c>
      <c r="P12" s="25">
        <v>0</v>
      </c>
      <c r="Q12" s="25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92</v>
      </c>
      <c r="B13" s="14" t="s">
        <v>93</v>
      </c>
      <c r="C13" s="14" t="s">
        <v>83</v>
      </c>
      <c r="D13" s="14" t="s">
        <v>84</v>
      </c>
      <c r="E13" s="14" t="s">
        <v>94</v>
      </c>
      <c r="F13" s="25">
        <v>55.5</v>
      </c>
      <c r="G13" s="25">
        <v>0</v>
      </c>
      <c r="H13" s="25">
        <v>55.5</v>
      </c>
      <c r="I13" s="25">
        <v>0</v>
      </c>
      <c r="J13" s="15">
        <v>0</v>
      </c>
      <c r="K13" s="16">
        <v>0</v>
      </c>
      <c r="L13" s="25">
        <v>0</v>
      </c>
      <c r="M13" s="15">
        <v>0</v>
      </c>
      <c r="N13" s="16">
        <f t="shared" si="0"/>
        <v>0</v>
      </c>
      <c r="O13" s="25">
        <v>0</v>
      </c>
      <c r="P13" s="25">
        <v>0</v>
      </c>
      <c r="Q13" s="25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92</v>
      </c>
      <c r="B14" s="14" t="s">
        <v>93</v>
      </c>
      <c r="C14" s="14" t="s">
        <v>93</v>
      </c>
      <c r="D14" s="14" t="s">
        <v>84</v>
      </c>
      <c r="E14" s="14" t="s">
        <v>95</v>
      </c>
      <c r="F14" s="25">
        <v>54.59</v>
      </c>
      <c r="G14" s="25">
        <v>0</v>
      </c>
      <c r="H14" s="25">
        <v>54.59</v>
      </c>
      <c r="I14" s="25">
        <v>0</v>
      </c>
      <c r="J14" s="15">
        <v>0</v>
      </c>
      <c r="K14" s="16">
        <v>0</v>
      </c>
      <c r="L14" s="25">
        <v>0</v>
      </c>
      <c r="M14" s="15">
        <v>0</v>
      </c>
      <c r="N14" s="16">
        <f t="shared" si="0"/>
        <v>0</v>
      </c>
      <c r="O14" s="25">
        <v>0</v>
      </c>
      <c r="P14" s="25">
        <v>0</v>
      </c>
      <c r="Q14" s="25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92</v>
      </c>
      <c r="B15" s="14" t="s">
        <v>96</v>
      </c>
      <c r="C15" s="14" t="s">
        <v>96</v>
      </c>
      <c r="D15" s="14" t="s">
        <v>84</v>
      </c>
      <c r="E15" s="14" t="s">
        <v>97</v>
      </c>
      <c r="F15" s="25">
        <v>0.86</v>
      </c>
      <c r="G15" s="25">
        <v>0</v>
      </c>
      <c r="H15" s="25">
        <v>0.86</v>
      </c>
      <c r="I15" s="25">
        <v>0</v>
      </c>
      <c r="J15" s="15">
        <v>0</v>
      </c>
      <c r="K15" s="16">
        <v>0</v>
      </c>
      <c r="L15" s="25">
        <v>0</v>
      </c>
      <c r="M15" s="15">
        <v>0</v>
      </c>
      <c r="N15" s="16">
        <f t="shared" si="0"/>
        <v>0</v>
      </c>
      <c r="O15" s="25">
        <v>0</v>
      </c>
      <c r="P15" s="25">
        <v>0</v>
      </c>
      <c r="Q15" s="25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98</v>
      </c>
      <c r="B16" s="14" t="s">
        <v>99</v>
      </c>
      <c r="C16" s="14" t="s">
        <v>83</v>
      </c>
      <c r="D16" s="14" t="s">
        <v>84</v>
      </c>
      <c r="E16" s="14" t="s">
        <v>100</v>
      </c>
      <c r="F16" s="25">
        <v>43.06</v>
      </c>
      <c r="G16" s="25">
        <v>0</v>
      </c>
      <c r="H16" s="25">
        <v>43.06</v>
      </c>
      <c r="I16" s="25">
        <v>0</v>
      </c>
      <c r="J16" s="15">
        <v>0</v>
      </c>
      <c r="K16" s="16">
        <v>0</v>
      </c>
      <c r="L16" s="25">
        <v>0</v>
      </c>
      <c r="M16" s="15">
        <v>0</v>
      </c>
      <c r="N16" s="16">
        <f t="shared" si="0"/>
        <v>0</v>
      </c>
      <c r="O16" s="25">
        <v>0</v>
      </c>
      <c r="P16" s="25">
        <v>0</v>
      </c>
      <c r="Q16" s="25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98</v>
      </c>
      <c r="B17" s="14" t="s">
        <v>99</v>
      </c>
      <c r="C17" s="14" t="s">
        <v>90</v>
      </c>
      <c r="D17" s="14" t="s">
        <v>84</v>
      </c>
      <c r="E17" s="14" t="s">
        <v>101</v>
      </c>
      <c r="F17" s="25">
        <v>10.49</v>
      </c>
      <c r="G17" s="25">
        <v>0</v>
      </c>
      <c r="H17" s="25">
        <v>10.49</v>
      </c>
      <c r="I17" s="25">
        <v>0</v>
      </c>
      <c r="J17" s="15">
        <v>0</v>
      </c>
      <c r="K17" s="16">
        <v>0</v>
      </c>
      <c r="L17" s="25">
        <v>0</v>
      </c>
      <c r="M17" s="15">
        <v>0</v>
      </c>
      <c r="N17" s="16">
        <f t="shared" si="0"/>
        <v>0</v>
      </c>
      <c r="O17" s="25">
        <v>0</v>
      </c>
      <c r="P17" s="25">
        <v>0</v>
      </c>
      <c r="Q17" s="25">
        <v>0</v>
      </c>
      <c r="R17" s="15">
        <v>0</v>
      </c>
      <c r="S17" s="16">
        <v>0</v>
      </c>
      <c r="T17" s="15">
        <v>0</v>
      </c>
    </row>
    <row r="18" spans="1:20" ht="19.5" customHeight="1">
      <c r="A18" s="14" t="s">
        <v>102</v>
      </c>
      <c r="B18" s="14" t="s">
        <v>86</v>
      </c>
      <c r="C18" s="14" t="s">
        <v>83</v>
      </c>
      <c r="D18" s="14" t="s">
        <v>84</v>
      </c>
      <c r="E18" s="14" t="s">
        <v>103</v>
      </c>
      <c r="F18" s="25">
        <v>54.97</v>
      </c>
      <c r="G18" s="25">
        <v>0</v>
      </c>
      <c r="H18" s="25">
        <v>54.97</v>
      </c>
      <c r="I18" s="25">
        <v>0</v>
      </c>
      <c r="J18" s="15">
        <v>0</v>
      </c>
      <c r="K18" s="16">
        <v>0</v>
      </c>
      <c r="L18" s="25">
        <v>0</v>
      </c>
      <c r="M18" s="15">
        <v>0</v>
      </c>
      <c r="N18" s="16">
        <f t="shared" si="0"/>
        <v>0</v>
      </c>
      <c r="O18" s="25">
        <v>0</v>
      </c>
      <c r="P18" s="25">
        <v>0</v>
      </c>
      <c r="Q18" s="25">
        <v>0</v>
      </c>
      <c r="R18" s="15">
        <v>0</v>
      </c>
      <c r="S18" s="16">
        <v>0</v>
      </c>
      <c r="T18" s="15">
        <v>0</v>
      </c>
    </row>
    <row r="19" spans="1:20" ht="19.5" customHeight="1">
      <c r="A19" s="14" t="s">
        <v>102</v>
      </c>
      <c r="B19" s="14" t="s">
        <v>86</v>
      </c>
      <c r="C19" s="14" t="s">
        <v>90</v>
      </c>
      <c r="D19" s="14" t="s">
        <v>84</v>
      </c>
      <c r="E19" s="14" t="s">
        <v>104</v>
      </c>
      <c r="F19" s="25">
        <v>26.83</v>
      </c>
      <c r="G19" s="25">
        <v>0</v>
      </c>
      <c r="H19" s="25">
        <v>26.83</v>
      </c>
      <c r="I19" s="25">
        <v>0</v>
      </c>
      <c r="J19" s="15">
        <v>0</v>
      </c>
      <c r="K19" s="16">
        <v>0</v>
      </c>
      <c r="L19" s="25">
        <v>0</v>
      </c>
      <c r="M19" s="15">
        <v>0</v>
      </c>
      <c r="N19" s="16">
        <f t="shared" si="0"/>
        <v>0</v>
      </c>
      <c r="O19" s="25">
        <v>0</v>
      </c>
      <c r="P19" s="25">
        <v>0</v>
      </c>
      <c r="Q19" s="25">
        <v>0</v>
      </c>
      <c r="R19" s="15">
        <v>0</v>
      </c>
      <c r="S19" s="16">
        <v>0</v>
      </c>
      <c r="T19" s="1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1"/>
      <c r="C1" s="71"/>
      <c r="D1" s="71"/>
      <c r="E1" s="71"/>
      <c r="F1" s="71"/>
      <c r="G1" s="71"/>
      <c r="H1" s="71"/>
      <c r="I1" s="71"/>
      <c r="J1" s="77" t="s">
        <v>105</v>
      </c>
    </row>
    <row r="2" spans="1:10" ht="19.5" customHeight="1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9.5" customHeight="1">
      <c r="A3" s="42" t="s">
        <v>360</v>
      </c>
      <c r="B3" s="43"/>
      <c r="C3" s="43"/>
      <c r="D3" s="43"/>
      <c r="E3" s="43"/>
      <c r="F3" s="72"/>
      <c r="G3" s="72"/>
      <c r="H3" s="72"/>
      <c r="I3" s="72"/>
      <c r="J3" s="7" t="s">
        <v>2</v>
      </c>
    </row>
    <row r="4" spans="1:10" ht="19.5" customHeight="1">
      <c r="A4" s="120" t="s">
        <v>55</v>
      </c>
      <c r="B4" s="142"/>
      <c r="C4" s="142"/>
      <c r="D4" s="142"/>
      <c r="E4" s="121"/>
      <c r="F4" s="147" t="s">
        <v>56</v>
      </c>
      <c r="G4" s="148" t="s">
        <v>107</v>
      </c>
      <c r="H4" s="149" t="s">
        <v>108</v>
      </c>
      <c r="I4" s="149" t="s">
        <v>109</v>
      </c>
      <c r="J4" s="144" t="s">
        <v>110</v>
      </c>
    </row>
    <row r="5" spans="1:10" ht="19.5" customHeight="1">
      <c r="A5" s="120" t="s">
        <v>66</v>
      </c>
      <c r="B5" s="142"/>
      <c r="C5" s="121"/>
      <c r="D5" s="143" t="s">
        <v>67</v>
      </c>
      <c r="E5" s="145" t="s">
        <v>111</v>
      </c>
      <c r="F5" s="148"/>
      <c r="G5" s="148"/>
      <c r="H5" s="149"/>
      <c r="I5" s="149"/>
      <c r="J5" s="144"/>
    </row>
    <row r="6" spans="1:10" ht="15" customHeight="1">
      <c r="A6" s="73" t="s">
        <v>76</v>
      </c>
      <c r="B6" s="73" t="s">
        <v>77</v>
      </c>
      <c r="C6" s="74" t="s">
        <v>78</v>
      </c>
      <c r="D6" s="144"/>
      <c r="E6" s="146"/>
      <c r="F6" s="148"/>
      <c r="G6" s="148"/>
      <c r="H6" s="149"/>
      <c r="I6" s="149"/>
      <c r="J6" s="144"/>
    </row>
    <row r="7" spans="1:10" ht="19.5" customHeight="1">
      <c r="A7" s="75" t="s">
        <v>35</v>
      </c>
      <c r="B7" s="75" t="s">
        <v>35</v>
      </c>
      <c r="C7" s="75" t="s">
        <v>35</v>
      </c>
      <c r="D7" s="76" t="s">
        <v>35</v>
      </c>
      <c r="E7" s="76" t="s">
        <v>56</v>
      </c>
      <c r="F7" s="60">
        <f aca="true" t="shared" si="0" ref="F7:F19">SUM(G7:J7)</f>
        <v>1105.65</v>
      </c>
      <c r="G7" s="60">
        <v>828.52</v>
      </c>
      <c r="H7" s="60">
        <v>277.13</v>
      </c>
      <c r="I7" s="60">
        <v>0</v>
      </c>
      <c r="J7" s="78">
        <v>0</v>
      </c>
    </row>
    <row r="8" spans="1:10" ht="19.5" customHeight="1">
      <c r="A8" s="75" t="s">
        <v>35</v>
      </c>
      <c r="B8" s="75" t="s">
        <v>35</v>
      </c>
      <c r="C8" s="75" t="s">
        <v>35</v>
      </c>
      <c r="D8" s="76" t="s">
        <v>35</v>
      </c>
      <c r="E8" s="76" t="s">
        <v>79</v>
      </c>
      <c r="F8" s="60">
        <f t="shared" si="0"/>
        <v>1105.65</v>
      </c>
      <c r="G8" s="60">
        <v>828.52</v>
      </c>
      <c r="H8" s="60">
        <v>277.13</v>
      </c>
      <c r="I8" s="60">
        <v>0</v>
      </c>
      <c r="J8" s="78">
        <v>0</v>
      </c>
    </row>
    <row r="9" spans="1:10" ht="19.5" customHeight="1">
      <c r="A9" s="75" t="s">
        <v>35</v>
      </c>
      <c r="B9" s="75" t="s">
        <v>35</v>
      </c>
      <c r="C9" s="75" t="s">
        <v>35</v>
      </c>
      <c r="D9" s="76" t="s">
        <v>35</v>
      </c>
      <c r="E9" s="76" t="s">
        <v>80</v>
      </c>
      <c r="F9" s="60">
        <f t="shared" si="0"/>
        <v>1105.65</v>
      </c>
      <c r="G9" s="60">
        <v>828.52</v>
      </c>
      <c r="H9" s="60">
        <v>277.13</v>
      </c>
      <c r="I9" s="60">
        <v>0</v>
      </c>
      <c r="J9" s="78">
        <v>0</v>
      </c>
    </row>
    <row r="10" spans="1:10" ht="19.5" customHeight="1">
      <c r="A10" s="75" t="s">
        <v>81</v>
      </c>
      <c r="B10" s="75" t="s">
        <v>82</v>
      </c>
      <c r="C10" s="75" t="s">
        <v>83</v>
      </c>
      <c r="D10" s="76" t="s">
        <v>84</v>
      </c>
      <c r="E10" s="76" t="s">
        <v>85</v>
      </c>
      <c r="F10" s="60">
        <f t="shared" si="0"/>
        <v>574.22</v>
      </c>
      <c r="G10" s="60">
        <v>574.22</v>
      </c>
      <c r="H10" s="60">
        <v>0</v>
      </c>
      <c r="I10" s="60">
        <v>0</v>
      </c>
      <c r="J10" s="78">
        <v>0</v>
      </c>
    </row>
    <row r="11" spans="1:10" ht="19.5" customHeight="1">
      <c r="A11" s="75" t="s">
        <v>81</v>
      </c>
      <c r="B11" s="75" t="s">
        <v>82</v>
      </c>
      <c r="C11" s="75" t="s">
        <v>86</v>
      </c>
      <c r="D11" s="76" t="s">
        <v>84</v>
      </c>
      <c r="E11" s="76" t="s">
        <v>87</v>
      </c>
      <c r="F11" s="60">
        <f t="shared" si="0"/>
        <v>277.13</v>
      </c>
      <c r="G11" s="60">
        <v>0</v>
      </c>
      <c r="H11" s="60">
        <v>277.13</v>
      </c>
      <c r="I11" s="60">
        <v>0</v>
      </c>
      <c r="J11" s="78">
        <v>0</v>
      </c>
    </row>
    <row r="12" spans="1:10" ht="19.5" customHeight="1">
      <c r="A12" s="75" t="s">
        <v>88</v>
      </c>
      <c r="B12" s="75" t="s">
        <v>89</v>
      </c>
      <c r="C12" s="75" t="s">
        <v>90</v>
      </c>
      <c r="D12" s="76" t="s">
        <v>84</v>
      </c>
      <c r="E12" s="76" t="s">
        <v>91</v>
      </c>
      <c r="F12" s="60">
        <f t="shared" si="0"/>
        <v>8</v>
      </c>
      <c r="G12" s="60">
        <v>8</v>
      </c>
      <c r="H12" s="60">
        <v>0</v>
      </c>
      <c r="I12" s="60">
        <v>0</v>
      </c>
      <c r="J12" s="78">
        <v>0</v>
      </c>
    </row>
    <row r="13" spans="1:10" ht="19.5" customHeight="1">
      <c r="A13" s="75" t="s">
        <v>92</v>
      </c>
      <c r="B13" s="75" t="s">
        <v>93</v>
      </c>
      <c r="C13" s="75" t="s">
        <v>83</v>
      </c>
      <c r="D13" s="76" t="s">
        <v>84</v>
      </c>
      <c r="E13" s="76" t="s">
        <v>94</v>
      </c>
      <c r="F13" s="60">
        <f t="shared" si="0"/>
        <v>55.5</v>
      </c>
      <c r="G13" s="60">
        <v>55.5</v>
      </c>
      <c r="H13" s="60">
        <v>0</v>
      </c>
      <c r="I13" s="60">
        <v>0</v>
      </c>
      <c r="J13" s="78">
        <v>0</v>
      </c>
    </row>
    <row r="14" spans="1:10" ht="19.5" customHeight="1">
      <c r="A14" s="75" t="s">
        <v>92</v>
      </c>
      <c r="B14" s="75" t="s">
        <v>93</v>
      </c>
      <c r="C14" s="75" t="s">
        <v>93</v>
      </c>
      <c r="D14" s="76" t="s">
        <v>84</v>
      </c>
      <c r="E14" s="76" t="s">
        <v>95</v>
      </c>
      <c r="F14" s="60">
        <f t="shared" si="0"/>
        <v>54.59</v>
      </c>
      <c r="G14" s="60">
        <v>54.59</v>
      </c>
      <c r="H14" s="60">
        <v>0</v>
      </c>
      <c r="I14" s="60">
        <v>0</v>
      </c>
      <c r="J14" s="78">
        <v>0</v>
      </c>
    </row>
    <row r="15" spans="1:10" ht="19.5" customHeight="1">
      <c r="A15" s="75" t="s">
        <v>92</v>
      </c>
      <c r="B15" s="75" t="s">
        <v>96</v>
      </c>
      <c r="C15" s="75" t="s">
        <v>96</v>
      </c>
      <c r="D15" s="76" t="s">
        <v>84</v>
      </c>
      <c r="E15" s="76" t="s">
        <v>97</v>
      </c>
      <c r="F15" s="60">
        <f t="shared" si="0"/>
        <v>0.86</v>
      </c>
      <c r="G15" s="60">
        <v>0.86</v>
      </c>
      <c r="H15" s="60">
        <v>0</v>
      </c>
      <c r="I15" s="60">
        <v>0</v>
      </c>
      <c r="J15" s="78">
        <v>0</v>
      </c>
    </row>
    <row r="16" spans="1:10" ht="19.5" customHeight="1">
      <c r="A16" s="75" t="s">
        <v>98</v>
      </c>
      <c r="B16" s="75" t="s">
        <v>99</v>
      </c>
      <c r="C16" s="75" t="s">
        <v>83</v>
      </c>
      <c r="D16" s="76" t="s">
        <v>84</v>
      </c>
      <c r="E16" s="76" t="s">
        <v>100</v>
      </c>
      <c r="F16" s="60">
        <f t="shared" si="0"/>
        <v>43.06</v>
      </c>
      <c r="G16" s="60">
        <v>43.06</v>
      </c>
      <c r="H16" s="60">
        <v>0</v>
      </c>
      <c r="I16" s="60">
        <v>0</v>
      </c>
      <c r="J16" s="78">
        <v>0</v>
      </c>
    </row>
    <row r="17" spans="1:10" ht="19.5" customHeight="1">
      <c r="A17" s="75" t="s">
        <v>98</v>
      </c>
      <c r="B17" s="75" t="s">
        <v>99</v>
      </c>
      <c r="C17" s="75" t="s">
        <v>90</v>
      </c>
      <c r="D17" s="76" t="s">
        <v>84</v>
      </c>
      <c r="E17" s="76" t="s">
        <v>101</v>
      </c>
      <c r="F17" s="60">
        <f t="shared" si="0"/>
        <v>10.49</v>
      </c>
      <c r="G17" s="60">
        <v>10.49</v>
      </c>
      <c r="H17" s="60">
        <v>0</v>
      </c>
      <c r="I17" s="60">
        <v>0</v>
      </c>
      <c r="J17" s="78">
        <v>0</v>
      </c>
    </row>
    <row r="18" spans="1:10" ht="19.5" customHeight="1">
      <c r="A18" s="75" t="s">
        <v>102</v>
      </c>
      <c r="B18" s="75" t="s">
        <v>86</v>
      </c>
      <c r="C18" s="75" t="s">
        <v>83</v>
      </c>
      <c r="D18" s="76" t="s">
        <v>84</v>
      </c>
      <c r="E18" s="76" t="s">
        <v>103</v>
      </c>
      <c r="F18" s="60">
        <f t="shared" si="0"/>
        <v>54.97</v>
      </c>
      <c r="G18" s="60">
        <v>54.97</v>
      </c>
      <c r="H18" s="60">
        <v>0</v>
      </c>
      <c r="I18" s="60">
        <v>0</v>
      </c>
      <c r="J18" s="78">
        <v>0</v>
      </c>
    </row>
    <row r="19" spans="1:10" ht="19.5" customHeight="1">
      <c r="A19" s="75" t="s">
        <v>102</v>
      </c>
      <c r="B19" s="75" t="s">
        <v>86</v>
      </c>
      <c r="C19" s="75" t="s">
        <v>90</v>
      </c>
      <c r="D19" s="76" t="s">
        <v>84</v>
      </c>
      <c r="E19" s="76" t="s">
        <v>104</v>
      </c>
      <c r="F19" s="60">
        <f t="shared" si="0"/>
        <v>26.83</v>
      </c>
      <c r="G19" s="60">
        <v>26.83</v>
      </c>
      <c r="H19" s="60">
        <v>0</v>
      </c>
      <c r="I19" s="60">
        <v>0</v>
      </c>
      <c r="J19" s="7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7" t="s">
        <v>112</v>
      </c>
    </row>
    <row r="2" spans="1:8" ht="20.25" customHeight="1">
      <c r="A2" s="119" t="s">
        <v>364</v>
      </c>
      <c r="B2" s="119"/>
      <c r="C2" s="119"/>
      <c r="D2" s="119"/>
      <c r="E2" s="119"/>
      <c r="F2" s="119"/>
      <c r="G2" s="119"/>
      <c r="H2" s="119"/>
    </row>
    <row r="3" spans="1:8" ht="20.25" customHeight="1">
      <c r="A3" s="42" t="s">
        <v>360</v>
      </c>
      <c r="B3" s="43"/>
      <c r="C3" s="17"/>
      <c r="D3" s="17"/>
      <c r="E3" s="17"/>
      <c r="F3" s="17"/>
      <c r="G3" s="17"/>
      <c r="H3" s="7" t="s">
        <v>2</v>
      </c>
    </row>
    <row r="4" spans="1:8" ht="24" customHeight="1">
      <c r="A4" s="120" t="s">
        <v>3</v>
      </c>
      <c r="B4" s="121"/>
      <c r="C4" s="120" t="s">
        <v>4</v>
      </c>
      <c r="D4" s="142"/>
      <c r="E4" s="142"/>
      <c r="F4" s="142"/>
      <c r="G4" s="142"/>
      <c r="H4" s="121"/>
    </row>
    <row r="5" spans="1:8" ht="24" customHeight="1">
      <c r="A5" s="44" t="s">
        <v>5</v>
      </c>
      <c r="B5" s="45" t="s">
        <v>6</v>
      </c>
      <c r="C5" s="44" t="s">
        <v>5</v>
      </c>
      <c r="D5" s="44" t="s">
        <v>56</v>
      </c>
      <c r="E5" s="45" t="s">
        <v>113</v>
      </c>
      <c r="F5" s="46" t="s">
        <v>114</v>
      </c>
      <c r="G5" s="45" t="s">
        <v>115</v>
      </c>
      <c r="H5" s="46" t="s">
        <v>116</v>
      </c>
    </row>
    <row r="6" spans="1:8" ht="24" customHeight="1">
      <c r="A6" s="47" t="s">
        <v>117</v>
      </c>
      <c r="B6" s="48">
        <f>SUM(B7:B9)</f>
        <v>1105.65</v>
      </c>
      <c r="C6" s="49" t="s">
        <v>118</v>
      </c>
      <c r="D6" s="48">
        <f aca="true" t="shared" si="0" ref="D6:D36">SUM(E6:H6)</f>
        <v>1105.65</v>
      </c>
      <c r="E6" s="50">
        <f>SUM(E7:E36)</f>
        <v>1105.65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4" customHeight="1">
      <c r="A7" s="47" t="s">
        <v>119</v>
      </c>
      <c r="B7" s="48">
        <v>1105.65</v>
      </c>
      <c r="C7" s="49" t="s">
        <v>120</v>
      </c>
      <c r="D7" s="48">
        <f t="shared" si="0"/>
        <v>851.35</v>
      </c>
      <c r="E7" s="50">
        <v>851.35</v>
      </c>
      <c r="F7" s="52">
        <v>0</v>
      </c>
      <c r="G7" s="52">
        <v>0</v>
      </c>
      <c r="H7" s="53">
        <v>0</v>
      </c>
    </row>
    <row r="8" spans="1:8" ht="24" customHeight="1">
      <c r="A8" s="47" t="s">
        <v>121</v>
      </c>
      <c r="B8" s="48">
        <v>0</v>
      </c>
      <c r="C8" s="49" t="s">
        <v>122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>
      <c r="A9" s="47" t="s">
        <v>123</v>
      </c>
      <c r="B9" s="48">
        <v>0</v>
      </c>
      <c r="C9" s="49" t="s">
        <v>124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>
      <c r="A10" s="47" t="s">
        <v>125</v>
      </c>
      <c r="B10" s="48">
        <f>SUM(B11:B14)</f>
        <v>0</v>
      </c>
      <c r="C10" s="49" t="s">
        <v>126</v>
      </c>
      <c r="D10" s="48">
        <f t="shared" si="0"/>
        <v>0</v>
      </c>
      <c r="E10" s="50">
        <v>0</v>
      </c>
      <c r="F10" s="50">
        <v>0</v>
      </c>
      <c r="G10" s="50">
        <v>0</v>
      </c>
      <c r="H10" s="48">
        <v>0</v>
      </c>
    </row>
    <row r="11" spans="1:8" ht="24" customHeight="1">
      <c r="A11" s="47" t="s">
        <v>119</v>
      </c>
      <c r="B11" s="48">
        <v>0</v>
      </c>
      <c r="C11" s="49" t="s">
        <v>127</v>
      </c>
      <c r="D11" s="48">
        <f t="shared" si="0"/>
        <v>8</v>
      </c>
      <c r="E11" s="50">
        <v>8</v>
      </c>
      <c r="F11" s="50">
        <v>0</v>
      </c>
      <c r="G11" s="50">
        <v>0</v>
      </c>
      <c r="H11" s="48">
        <v>0</v>
      </c>
    </row>
    <row r="12" spans="1:8" ht="24" customHeight="1">
      <c r="A12" s="47" t="s">
        <v>121</v>
      </c>
      <c r="B12" s="48">
        <v>0</v>
      </c>
      <c r="C12" s="49" t="s">
        <v>128</v>
      </c>
      <c r="D12" s="48">
        <f t="shared" si="0"/>
        <v>0</v>
      </c>
      <c r="E12" s="50">
        <v>0</v>
      </c>
      <c r="F12" s="50">
        <v>0</v>
      </c>
      <c r="G12" s="50">
        <v>0</v>
      </c>
      <c r="H12" s="48">
        <v>0</v>
      </c>
    </row>
    <row r="13" spans="1:8" ht="24" customHeight="1">
      <c r="A13" s="47" t="s">
        <v>123</v>
      </c>
      <c r="B13" s="48">
        <v>0</v>
      </c>
      <c r="C13" s="49" t="s">
        <v>129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>
      <c r="A14" s="47" t="s">
        <v>130</v>
      </c>
      <c r="B14" s="48">
        <v>0</v>
      </c>
      <c r="C14" s="49" t="s">
        <v>131</v>
      </c>
      <c r="D14" s="48">
        <f t="shared" si="0"/>
        <v>110.95</v>
      </c>
      <c r="E14" s="50">
        <v>110.95</v>
      </c>
      <c r="F14" s="50">
        <v>0</v>
      </c>
      <c r="G14" s="50">
        <v>0</v>
      </c>
      <c r="H14" s="48">
        <v>0</v>
      </c>
    </row>
    <row r="15" spans="1:8" ht="24" customHeight="1">
      <c r="A15" s="54"/>
      <c r="B15" s="48"/>
      <c r="C15" s="55" t="s">
        <v>132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>
      <c r="A16" s="54"/>
      <c r="B16" s="48"/>
      <c r="C16" s="55" t="s">
        <v>133</v>
      </c>
      <c r="D16" s="48">
        <f t="shared" si="0"/>
        <v>53.55</v>
      </c>
      <c r="E16" s="50">
        <v>53.55</v>
      </c>
      <c r="F16" s="50">
        <v>0</v>
      </c>
      <c r="G16" s="50">
        <v>0</v>
      </c>
      <c r="H16" s="48">
        <v>0</v>
      </c>
    </row>
    <row r="17" spans="1:8" ht="24" customHeight="1">
      <c r="A17" s="54"/>
      <c r="B17" s="48"/>
      <c r="C17" s="55" t="s">
        <v>134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>
      <c r="A18" s="54"/>
      <c r="B18" s="48"/>
      <c r="C18" s="55" t="s">
        <v>135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4" customHeight="1">
      <c r="A19" s="54"/>
      <c r="B19" s="48"/>
      <c r="C19" s="55" t="s">
        <v>136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>
      <c r="A20" s="54"/>
      <c r="B20" s="48"/>
      <c r="C20" s="55" t="s">
        <v>137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>
      <c r="A21" s="54"/>
      <c r="B21" s="48"/>
      <c r="C21" s="55" t="s">
        <v>138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4" customHeight="1">
      <c r="A22" s="54"/>
      <c r="B22" s="48"/>
      <c r="C22" s="55" t="s">
        <v>139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>
      <c r="A23" s="54"/>
      <c r="B23" s="48"/>
      <c r="C23" s="55" t="s">
        <v>140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>
      <c r="A24" s="54"/>
      <c r="B24" s="48"/>
      <c r="C24" s="56" t="s">
        <v>141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>
      <c r="A25" s="57"/>
      <c r="B25" s="51"/>
      <c r="C25" s="58" t="s">
        <v>142</v>
      </c>
      <c r="D25" s="51">
        <f t="shared" si="0"/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24" customHeight="1">
      <c r="A26" s="47"/>
      <c r="B26" s="51"/>
      <c r="C26" s="58" t="s">
        <v>143</v>
      </c>
      <c r="D26" s="51">
        <f t="shared" si="0"/>
        <v>81.8</v>
      </c>
      <c r="E26" s="51">
        <v>81.8</v>
      </c>
      <c r="F26" s="51">
        <v>0</v>
      </c>
      <c r="G26" s="51">
        <v>0</v>
      </c>
      <c r="H26" s="51">
        <v>0</v>
      </c>
    </row>
    <row r="27" spans="1:8" ht="24" customHeight="1">
      <c r="A27" s="47"/>
      <c r="B27" s="51"/>
      <c r="C27" s="58" t="s">
        <v>144</v>
      </c>
      <c r="D27" s="51">
        <f t="shared" si="0"/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ht="24" customHeight="1">
      <c r="A28" s="47"/>
      <c r="B28" s="51"/>
      <c r="C28" s="58" t="s">
        <v>145</v>
      </c>
      <c r="D28" s="51">
        <f t="shared" si="0"/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24" customHeight="1">
      <c r="A29" s="47"/>
      <c r="B29" s="51"/>
      <c r="C29" s="58" t="s">
        <v>146</v>
      </c>
      <c r="D29" s="51">
        <f t="shared" si="0"/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ht="24" customHeight="1">
      <c r="A30" s="59"/>
      <c r="B30" s="60"/>
      <c r="C30" s="61" t="s">
        <v>147</v>
      </c>
      <c r="D30" s="53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4" customHeight="1">
      <c r="A31" s="63"/>
      <c r="B31" s="50"/>
      <c r="C31" s="64" t="s">
        <v>148</v>
      </c>
      <c r="D31" s="48">
        <f t="shared" si="0"/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ht="24" customHeight="1">
      <c r="A32" s="66"/>
      <c r="B32" s="51"/>
      <c r="C32" s="67" t="s">
        <v>149</v>
      </c>
      <c r="D32" s="51">
        <f t="shared" si="0"/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24" customHeight="1">
      <c r="A33" s="66"/>
      <c r="B33" s="51"/>
      <c r="C33" s="67" t="s">
        <v>150</v>
      </c>
      <c r="D33" s="51">
        <f t="shared" si="0"/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ht="24" customHeight="1">
      <c r="A34" s="66"/>
      <c r="B34" s="51"/>
      <c r="C34" s="67" t="s">
        <v>151</v>
      </c>
      <c r="D34" s="51">
        <f t="shared" si="0"/>
        <v>0</v>
      </c>
      <c r="E34" s="51">
        <v>0</v>
      </c>
      <c r="F34" s="51">
        <v>0</v>
      </c>
      <c r="G34" s="51">
        <v>0</v>
      </c>
      <c r="H34" s="51">
        <v>0</v>
      </c>
    </row>
    <row r="35" spans="1:8" ht="24" customHeight="1">
      <c r="A35" s="66"/>
      <c r="B35" s="51"/>
      <c r="C35" s="67" t="s">
        <v>152</v>
      </c>
      <c r="D35" s="51">
        <f t="shared" si="0"/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24" customHeight="1">
      <c r="A36" s="66"/>
      <c r="B36" s="51"/>
      <c r="C36" s="67" t="s">
        <v>153</v>
      </c>
      <c r="D36" s="51">
        <f t="shared" si="0"/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24" customHeight="1">
      <c r="A37" s="68"/>
      <c r="B37" s="69"/>
      <c r="C37" s="68"/>
      <c r="D37" s="69"/>
      <c r="E37" s="51"/>
      <c r="F37" s="51"/>
      <c r="G37" s="51" t="s">
        <v>35</v>
      </c>
      <c r="H37" s="51"/>
    </row>
    <row r="38" spans="1:8" ht="24" customHeight="1">
      <c r="A38" s="66"/>
      <c r="B38" s="51"/>
      <c r="C38" s="66" t="s">
        <v>154</v>
      </c>
      <c r="D38" s="51">
        <f>SUM(E38:H38)</f>
        <v>0</v>
      </c>
      <c r="E38" s="51">
        <f>SUM(B7,B11)-SUM(E6)</f>
        <v>0</v>
      </c>
      <c r="F38" s="51">
        <f>SUM(B8,B12)-SUM(F6)</f>
        <v>0</v>
      </c>
      <c r="G38" s="51">
        <f>SUM(B9,B13)-SUM(G6)</f>
        <v>0</v>
      </c>
      <c r="H38" s="51">
        <f>SUM(B14)-SUM(H6)</f>
        <v>0</v>
      </c>
    </row>
    <row r="39" spans="1:8" ht="24" customHeight="1">
      <c r="A39" s="66"/>
      <c r="B39" s="70"/>
      <c r="C39" s="66"/>
      <c r="D39" s="69"/>
      <c r="E39" s="51"/>
      <c r="F39" s="51"/>
      <c r="G39" s="51"/>
      <c r="H39" s="51"/>
    </row>
    <row r="40" spans="1:8" ht="24" customHeight="1">
      <c r="A40" s="68" t="s">
        <v>51</v>
      </c>
      <c r="B40" s="70">
        <f>SUM(B6,B10)</f>
        <v>1105.65</v>
      </c>
      <c r="C40" s="68" t="s">
        <v>52</v>
      </c>
      <c r="D40" s="69">
        <f>SUM(D7:D38)</f>
        <v>1105.65</v>
      </c>
      <c r="E40" s="69">
        <f>SUM(E7:E38)</f>
        <v>1105.65</v>
      </c>
      <c r="F40" s="69">
        <f>SUM(F7:F38)</f>
        <v>0</v>
      </c>
      <c r="G40" s="69">
        <f>SUM(G7:G38)</f>
        <v>0</v>
      </c>
      <c r="H40" s="6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" t="s">
        <v>155</v>
      </c>
    </row>
    <row r="2" spans="1:41" ht="19.5" customHeight="1">
      <c r="A2" s="119" t="s">
        <v>156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</row>
    <row r="3" spans="1:41" ht="19.5" customHeight="1">
      <c r="A3" s="4" t="s">
        <v>360</v>
      </c>
      <c r="B3" s="5"/>
      <c r="C3" s="5"/>
      <c r="D3" s="5"/>
      <c r="E3" s="35"/>
      <c r="F3" s="35"/>
      <c r="G3" s="35"/>
      <c r="H3" s="35"/>
      <c r="I3" s="35"/>
      <c r="J3" s="35"/>
      <c r="K3" s="35"/>
      <c r="L3" s="35"/>
      <c r="M3" s="35"/>
      <c r="N3" s="3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2"/>
      <c r="AJ3" s="32"/>
      <c r="AK3" s="32"/>
      <c r="AL3" s="32"/>
      <c r="AO3" s="7" t="s">
        <v>2</v>
      </c>
    </row>
    <row r="4" spans="1:41" ht="19.5" customHeight="1">
      <c r="A4" s="131" t="s">
        <v>55</v>
      </c>
      <c r="B4" s="132"/>
      <c r="C4" s="132"/>
      <c r="D4" s="133"/>
      <c r="E4" s="153" t="s">
        <v>157</v>
      </c>
      <c r="F4" s="159" t="s">
        <v>158</v>
      </c>
      <c r="G4" s="160"/>
      <c r="H4" s="160"/>
      <c r="I4" s="160"/>
      <c r="J4" s="160"/>
      <c r="K4" s="160"/>
      <c r="L4" s="160"/>
      <c r="M4" s="160"/>
      <c r="N4" s="160"/>
      <c r="O4" s="161"/>
      <c r="P4" s="159" t="s">
        <v>159</v>
      </c>
      <c r="Q4" s="160"/>
      <c r="R4" s="160"/>
      <c r="S4" s="160"/>
      <c r="T4" s="160"/>
      <c r="U4" s="160"/>
      <c r="V4" s="160"/>
      <c r="W4" s="160"/>
      <c r="X4" s="160"/>
      <c r="Y4" s="161"/>
      <c r="Z4" s="159" t="s">
        <v>160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1"/>
    </row>
    <row r="5" spans="1:41" ht="19.5" customHeight="1">
      <c r="A5" s="162" t="s">
        <v>66</v>
      </c>
      <c r="B5" s="163"/>
      <c r="C5" s="137" t="s">
        <v>67</v>
      </c>
      <c r="D5" s="139" t="s">
        <v>111</v>
      </c>
      <c r="E5" s="154"/>
      <c r="F5" s="156" t="s">
        <v>56</v>
      </c>
      <c r="G5" s="150" t="s">
        <v>161</v>
      </c>
      <c r="H5" s="151"/>
      <c r="I5" s="152"/>
      <c r="J5" s="150" t="s">
        <v>162</v>
      </c>
      <c r="K5" s="151"/>
      <c r="L5" s="152"/>
      <c r="M5" s="150" t="s">
        <v>163</v>
      </c>
      <c r="N5" s="151"/>
      <c r="O5" s="152"/>
      <c r="P5" s="158" t="s">
        <v>56</v>
      </c>
      <c r="Q5" s="150" t="s">
        <v>161</v>
      </c>
      <c r="R5" s="151"/>
      <c r="S5" s="152"/>
      <c r="T5" s="150" t="s">
        <v>162</v>
      </c>
      <c r="U5" s="151"/>
      <c r="V5" s="152"/>
      <c r="W5" s="150" t="s">
        <v>163</v>
      </c>
      <c r="X5" s="151"/>
      <c r="Y5" s="152"/>
      <c r="Z5" s="156" t="s">
        <v>56</v>
      </c>
      <c r="AA5" s="150" t="s">
        <v>161</v>
      </c>
      <c r="AB5" s="151"/>
      <c r="AC5" s="152"/>
      <c r="AD5" s="150" t="s">
        <v>162</v>
      </c>
      <c r="AE5" s="151"/>
      <c r="AF5" s="152"/>
      <c r="AG5" s="150" t="s">
        <v>163</v>
      </c>
      <c r="AH5" s="151"/>
      <c r="AI5" s="152"/>
      <c r="AJ5" s="150" t="s">
        <v>164</v>
      </c>
      <c r="AK5" s="151"/>
      <c r="AL5" s="152"/>
      <c r="AM5" s="150" t="s">
        <v>116</v>
      </c>
      <c r="AN5" s="151"/>
      <c r="AO5" s="152"/>
    </row>
    <row r="6" spans="1:41" ht="29.25" customHeight="1">
      <c r="A6" s="36" t="s">
        <v>76</v>
      </c>
      <c r="B6" s="36" t="s">
        <v>77</v>
      </c>
      <c r="C6" s="138"/>
      <c r="D6" s="138"/>
      <c r="E6" s="155"/>
      <c r="F6" s="157"/>
      <c r="G6" s="21" t="s">
        <v>71</v>
      </c>
      <c r="H6" s="37" t="s">
        <v>107</v>
      </c>
      <c r="I6" s="37" t="s">
        <v>108</v>
      </c>
      <c r="J6" s="21" t="s">
        <v>71</v>
      </c>
      <c r="K6" s="37" t="s">
        <v>107</v>
      </c>
      <c r="L6" s="37" t="s">
        <v>108</v>
      </c>
      <c r="M6" s="21" t="s">
        <v>71</v>
      </c>
      <c r="N6" s="37" t="s">
        <v>107</v>
      </c>
      <c r="O6" s="23" t="s">
        <v>108</v>
      </c>
      <c r="P6" s="157"/>
      <c r="Q6" s="40" t="s">
        <v>71</v>
      </c>
      <c r="R6" s="13" t="s">
        <v>107</v>
      </c>
      <c r="S6" s="13" t="s">
        <v>108</v>
      </c>
      <c r="T6" s="40" t="s">
        <v>71</v>
      </c>
      <c r="U6" s="13" t="s">
        <v>107</v>
      </c>
      <c r="V6" s="12" t="s">
        <v>108</v>
      </c>
      <c r="W6" s="8" t="s">
        <v>71</v>
      </c>
      <c r="X6" s="40" t="s">
        <v>107</v>
      </c>
      <c r="Y6" s="13" t="s">
        <v>108</v>
      </c>
      <c r="Z6" s="157"/>
      <c r="AA6" s="21" t="s">
        <v>71</v>
      </c>
      <c r="AB6" s="36" t="s">
        <v>107</v>
      </c>
      <c r="AC6" s="36" t="s">
        <v>108</v>
      </c>
      <c r="AD6" s="21" t="s">
        <v>71</v>
      </c>
      <c r="AE6" s="36" t="s">
        <v>107</v>
      </c>
      <c r="AF6" s="36" t="s">
        <v>108</v>
      </c>
      <c r="AG6" s="21" t="s">
        <v>71</v>
      </c>
      <c r="AH6" s="37" t="s">
        <v>107</v>
      </c>
      <c r="AI6" s="37" t="s">
        <v>108</v>
      </c>
      <c r="AJ6" s="21" t="s">
        <v>71</v>
      </c>
      <c r="AK6" s="37" t="s">
        <v>107</v>
      </c>
      <c r="AL6" s="37" t="s">
        <v>108</v>
      </c>
      <c r="AM6" s="21" t="s">
        <v>71</v>
      </c>
      <c r="AN6" s="37" t="s">
        <v>107</v>
      </c>
      <c r="AO6" s="37" t="s">
        <v>108</v>
      </c>
    </row>
    <row r="7" spans="1:41" ht="19.5" customHeight="1">
      <c r="A7" s="14" t="s">
        <v>35</v>
      </c>
      <c r="B7" s="14" t="s">
        <v>35</v>
      </c>
      <c r="C7" s="14" t="s">
        <v>35</v>
      </c>
      <c r="D7" s="14" t="s">
        <v>56</v>
      </c>
      <c r="E7" s="25">
        <f aca="true" t="shared" si="0" ref="E7:E30">SUM(F7,P7,Z7)</f>
        <v>1105.65</v>
      </c>
      <c r="F7" s="25">
        <f aca="true" t="shared" si="1" ref="F7:F30">SUM(G7,J7,M7)</f>
        <v>1105.65</v>
      </c>
      <c r="G7" s="25">
        <f aca="true" t="shared" si="2" ref="G7:G30">SUM(H7:I7)</f>
        <v>1105.65</v>
      </c>
      <c r="H7" s="25">
        <v>828.52</v>
      </c>
      <c r="I7" s="15">
        <v>277.13</v>
      </c>
      <c r="J7" s="25">
        <f aca="true" t="shared" si="3" ref="J7:J30">SUM(K7:L7)</f>
        <v>0</v>
      </c>
      <c r="K7" s="25">
        <v>0</v>
      </c>
      <c r="L7" s="15">
        <v>0</v>
      </c>
      <c r="M7" s="25">
        <f aca="true" t="shared" si="4" ref="M7:M30">SUM(N7:O7)</f>
        <v>0</v>
      </c>
      <c r="N7" s="25">
        <v>0</v>
      </c>
      <c r="O7" s="15">
        <v>0</v>
      </c>
      <c r="P7" s="16">
        <f aca="true" t="shared" si="5" ref="P7:P30">SUM(Q7,T7,W7)</f>
        <v>0</v>
      </c>
      <c r="Q7" s="25">
        <f aca="true" t="shared" si="6" ref="Q7:Q30">SUM(R7:S7)</f>
        <v>0</v>
      </c>
      <c r="R7" s="25">
        <v>0</v>
      </c>
      <c r="S7" s="15">
        <v>0</v>
      </c>
      <c r="T7" s="25">
        <f aca="true" t="shared" si="7" ref="T7:T30">SUM(U7:V7)</f>
        <v>0</v>
      </c>
      <c r="U7" s="25">
        <v>0</v>
      </c>
      <c r="V7" s="25">
        <v>0</v>
      </c>
      <c r="W7" s="25">
        <f aca="true" t="shared" si="8" ref="W7:W30">SUM(X7:Y7)</f>
        <v>0</v>
      </c>
      <c r="X7" s="25">
        <v>0</v>
      </c>
      <c r="Y7" s="15">
        <v>0</v>
      </c>
      <c r="Z7" s="16">
        <f aca="true" t="shared" si="9" ref="Z7:Z30">SUM(AA7,AD7,AG7,AJ7,AM7)</f>
        <v>0</v>
      </c>
      <c r="AA7" s="25">
        <f aca="true" t="shared" si="10" ref="AA7:AA30">SUM(AB7:AC7)</f>
        <v>0</v>
      </c>
      <c r="AB7" s="25">
        <v>0</v>
      </c>
      <c r="AC7" s="15">
        <v>0</v>
      </c>
      <c r="AD7" s="25">
        <f aca="true" t="shared" si="11" ref="AD7:AD30">SUM(AE7:AF7)</f>
        <v>0</v>
      </c>
      <c r="AE7" s="25">
        <v>0</v>
      </c>
      <c r="AF7" s="15">
        <v>0</v>
      </c>
      <c r="AG7" s="25">
        <f aca="true" t="shared" si="12" ref="AG7:AG30">SUM(AH7:AI7)</f>
        <v>0</v>
      </c>
      <c r="AH7" s="25">
        <v>0</v>
      </c>
      <c r="AI7" s="15">
        <v>0</v>
      </c>
      <c r="AJ7" s="25">
        <f aca="true" t="shared" si="13" ref="AJ7:AJ30">SUM(AK7:AL7)</f>
        <v>0</v>
      </c>
      <c r="AK7" s="25">
        <v>0</v>
      </c>
      <c r="AL7" s="15">
        <v>0</v>
      </c>
      <c r="AM7" s="25">
        <f aca="true" t="shared" si="14" ref="AM7:AM30">SUM(AN7:AO7)</f>
        <v>0</v>
      </c>
      <c r="AN7" s="25">
        <v>0</v>
      </c>
      <c r="AO7" s="15">
        <v>0</v>
      </c>
    </row>
    <row r="8" spans="1:41" ht="19.5" customHeight="1">
      <c r="A8" s="14" t="s">
        <v>35</v>
      </c>
      <c r="B8" s="14" t="s">
        <v>35</v>
      </c>
      <c r="C8" s="14" t="s">
        <v>35</v>
      </c>
      <c r="D8" s="14" t="s">
        <v>79</v>
      </c>
      <c r="E8" s="25">
        <f t="shared" si="0"/>
        <v>1105.65</v>
      </c>
      <c r="F8" s="25">
        <f t="shared" si="1"/>
        <v>1105.65</v>
      </c>
      <c r="G8" s="25">
        <f t="shared" si="2"/>
        <v>1105.65</v>
      </c>
      <c r="H8" s="25">
        <v>828.52</v>
      </c>
      <c r="I8" s="15">
        <v>277.13</v>
      </c>
      <c r="J8" s="25">
        <f t="shared" si="3"/>
        <v>0</v>
      </c>
      <c r="K8" s="25">
        <v>0</v>
      </c>
      <c r="L8" s="15">
        <v>0</v>
      </c>
      <c r="M8" s="25">
        <f t="shared" si="4"/>
        <v>0</v>
      </c>
      <c r="N8" s="25">
        <v>0</v>
      </c>
      <c r="O8" s="15">
        <v>0</v>
      </c>
      <c r="P8" s="16">
        <f t="shared" si="5"/>
        <v>0</v>
      </c>
      <c r="Q8" s="25">
        <f t="shared" si="6"/>
        <v>0</v>
      </c>
      <c r="R8" s="25">
        <v>0</v>
      </c>
      <c r="S8" s="15">
        <v>0</v>
      </c>
      <c r="T8" s="25">
        <f t="shared" si="7"/>
        <v>0</v>
      </c>
      <c r="U8" s="25">
        <v>0</v>
      </c>
      <c r="V8" s="25">
        <v>0</v>
      </c>
      <c r="W8" s="25">
        <f t="shared" si="8"/>
        <v>0</v>
      </c>
      <c r="X8" s="25">
        <v>0</v>
      </c>
      <c r="Y8" s="15">
        <v>0</v>
      </c>
      <c r="Z8" s="16">
        <f t="shared" si="9"/>
        <v>0</v>
      </c>
      <c r="AA8" s="25">
        <f t="shared" si="10"/>
        <v>0</v>
      </c>
      <c r="AB8" s="25">
        <v>0</v>
      </c>
      <c r="AC8" s="15">
        <v>0</v>
      </c>
      <c r="AD8" s="25">
        <f t="shared" si="11"/>
        <v>0</v>
      </c>
      <c r="AE8" s="25">
        <v>0</v>
      </c>
      <c r="AF8" s="15">
        <v>0</v>
      </c>
      <c r="AG8" s="25">
        <f t="shared" si="12"/>
        <v>0</v>
      </c>
      <c r="AH8" s="25">
        <v>0</v>
      </c>
      <c r="AI8" s="15">
        <v>0</v>
      </c>
      <c r="AJ8" s="25">
        <f t="shared" si="13"/>
        <v>0</v>
      </c>
      <c r="AK8" s="25">
        <v>0</v>
      </c>
      <c r="AL8" s="15">
        <v>0</v>
      </c>
      <c r="AM8" s="25">
        <f t="shared" si="14"/>
        <v>0</v>
      </c>
      <c r="AN8" s="25">
        <v>0</v>
      </c>
      <c r="AO8" s="15">
        <v>0</v>
      </c>
    </row>
    <row r="9" spans="1:41" ht="19.5" customHeight="1">
      <c r="A9" s="14" t="s">
        <v>35</v>
      </c>
      <c r="B9" s="14" t="s">
        <v>35</v>
      </c>
      <c r="C9" s="14" t="s">
        <v>35</v>
      </c>
      <c r="D9" s="14" t="s">
        <v>80</v>
      </c>
      <c r="E9" s="25">
        <f t="shared" si="0"/>
        <v>1105.65</v>
      </c>
      <c r="F9" s="25">
        <f t="shared" si="1"/>
        <v>1105.65</v>
      </c>
      <c r="G9" s="25">
        <f t="shared" si="2"/>
        <v>1105.65</v>
      </c>
      <c r="H9" s="25">
        <v>828.52</v>
      </c>
      <c r="I9" s="15">
        <v>277.13</v>
      </c>
      <c r="J9" s="25">
        <f t="shared" si="3"/>
        <v>0</v>
      </c>
      <c r="K9" s="25">
        <v>0</v>
      </c>
      <c r="L9" s="15">
        <v>0</v>
      </c>
      <c r="M9" s="25">
        <f t="shared" si="4"/>
        <v>0</v>
      </c>
      <c r="N9" s="25">
        <v>0</v>
      </c>
      <c r="O9" s="15">
        <v>0</v>
      </c>
      <c r="P9" s="16">
        <f t="shared" si="5"/>
        <v>0</v>
      </c>
      <c r="Q9" s="25">
        <f t="shared" si="6"/>
        <v>0</v>
      </c>
      <c r="R9" s="25">
        <v>0</v>
      </c>
      <c r="S9" s="15">
        <v>0</v>
      </c>
      <c r="T9" s="25">
        <f t="shared" si="7"/>
        <v>0</v>
      </c>
      <c r="U9" s="25">
        <v>0</v>
      </c>
      <c r="V9" s="25">
        <v>0</v>
      </c>
      <c r="W9" s="25">
        <f t="shared" si="8"/>
        <v>0</v>
      </c>
      <c r="X9" s="25">
        <v>0</v>
      </c>
      <c r="Y9" s="15">
        <v>0</v>
      </c>
      <c r="Z9" s="16">
        <f t="shared" si="9"/>
        <v>0</v>
      </c>
      <c r="AA9" s="25">
        <f t="shared" si="10"/>
        <v>0</v>
      </c>
      <c r="AB9" s="25">
        <v>0</v>
      </c>
      <c r="AC9" s="15">
        <v>0</v>
      </c>
      <c r="AD9" s="25">
        <f t="shared" si="11"/>
        <v>0</v>
      </c>
      <c r="AE9" s="25">
        <v>0</v>
      </c>
      <c r="AF9" s="15">
        <v>0</v>
      </c>
      <c r="AG9" s="25">
        <f t="shared" si="12"/>
        <v>0</v>
      </c>
      <c r="AH9" s="25">
        <v>0</v>
      </c>
      <c r="AI9" s="15">
        <v>0</v>
      </c>
      <c r="AJ9" s="25">
        <f t="shared" si="13"/>
        <v>0</v>
      </c>
      <c r="AK9" s="25">
        <v>0</v>
      </c>
      <c r="AL9" s="15">
        <v>0</v>
      </c>
      <c r="AM9" s="25">
        <f t="shared" si="14"/>
        <v>0</v>
      </c>
      <c r="AN9" s="25">
        <v>0</v>
      </c>
      <c r="AO9" s="15">
        <v>0</v>
      </c>
    </row>
    <row r="10" spans="1:41" ht="19.5" customHeight="1">
      <c r="A10" s="14" t="s">
        <v>35</v>
      </c>
      <c r="B10" s="14" t="s">
        <v>35</v>
      </c>
      <c r="C10" s="14" t="s">
        <v>35</v>
      </c>
      <c r="D10" s="14" t="s">
        <v>165</v>
      </c>
      <c r="E10" s="25">
        <f t="shared" si="0"/>
        <v>535.68</v>
      </c>
      <c r="F10" s="25">
        <f t="shared" si="1"/>
        <v>535.68</v>
      </c>
      <c r="G10" s="25">
        <f t="shared" si="2"/>
        <v>535.68</v>
      </c>
      <c r="H10" s="25">
        <v>535.68</v>
      </c>
      <c r="I10" s="15">
        <v>0</v>
      </c>
      <c r="J10" s="25">
        <f t="shared" si="3"/>
        <v>0</v>
      </c>
      <c r="K10" s="25">
        <v>0</v>
      </c>
      <c r="L10" s="15">
        <v>0</v>
      </c>
      <c r="M10" s="25">
        <f t="shared" si="4"/>
        <v>0</v>
      </c>
      <c r="N10" s="25">
        <v>0</v>
      </c>
      <c r="O10" s="15">
        <v>0</v>
      </c>
      <c r="P10" s="16">
        <f t="shared" si="5"/>
        <v>0</v>
      </c>
      <c r="Q10" s="25">
        <f t="shared" si="6"/>
        <v>0</v>
      </c>
      <c r="R10" s="25">
        <v>0</v>
      </c>
      <c r="S10" s="15">
        <v>0</v>
      </c>
      <c r="T10" s="25">
        <f t="shared" si="7"/>
        <v>0</v>
      </c>
      <c r="U10" s="25">
        <v>0</v>
      </c>
      <c r="V10" s="25">
        <v>0</v>
      </c>
      <c r="W10" s="25">
        <f t="shared" si="8"/>
        <v>0</v>
      </c>
      <c r="X10" s="25">
        <v>0</v>
      </c>
      <c r="Y10" s="15">
        <v>0</v>
      </c>
      <c r="Z10" s="16">
        <f t="shared" si="9"/>
        <v>0</v>
      </c>
      <c r="AA10" s="25">
        <f t="shared" si="10"/>
        <v>0</v>
      </c>
      <c r="AB10" s="25">
        <v>0</v>
      </c>
      <c r="AC10" s="15">
        <v>0</v>
      </c>
      <c r="AD10" s="25">
        <f t="shared" si="11"/>
        <v>0</v>
      </c>
      <c r="AE10" s="25">
        <v>0</v>
      </c>
      <c r="AF10" s="15">
        <v>0</v>
      </c>
      <c r="AG10" s="25">
        <f t="shared" si="12"/>
        <v>0</v>
      </c>
      <c r="AH10" s="25">
        <v>0</v>
      </c>
      <c r="AI10" s="15">
        <v>0</v>
      </c>
      <c r="AJ10" s="25">
        <f t="shared" si="13"/>
        <v>0</v>
      </c>
      <c r="AK10" s="25">
        <v>0</v>
      </c>
      <c r="AL10" s="15">
        <v>0</v>
      </c>
      <c r="AM10" s="25">
        <f t="shared" si="14"/>
        <v>0</v>
      </c>
      <c r="AN10" s="25">
        <v>0</v>
      </c>
      <c r="AO10" s="15">
        <v>0</v>
      </c>
    </row>
    <row r="11" spans="1:41" ht="19.5" customHeight="1">
      <c r="A11" s="14" t="s">
        <v>166</v>
      </c>
      <c r="B11" s="14" t="s">
        <v>83</v>
      </c>
      <c r="C11" s="14" t="s">
        <v>84</v>
      </c>
      <c r="D11" s="14" t="s">
        <v>167</v>
      </c>
      <c r="E11" s="25">
        <f t="shared" si="0"/>
        <v>367.88</v>
      </c>
      <c r="F11" s="25">
        <f t="shared" si="1"/>
        <v>367.88</v>
      </c>
      <c r="G11" s="25">
        <f t="shared" si="2"/>
        <v>367.88</v>
      </c>
      <c r="H11" s="25">
        <v>367.88</v>
      </c>
      <c r="I11" s="15">
        <v>0</v>
      </c>
      <c r="J11" s="25">
        <f t="shared" si="3"/>
        <v>0</v>
      </c>
      <c r="K11" s="25">
        <v>0</v>
      </c>
      <c r="L11" s="15">
        <v>0</v>
      </c>
      <c r="M11" s="25">
        <f t="shared" si="4"/>
        <v>0</v>
      </c>
      <c r="N11" s="25">
        <v>0</v>
      </c>
      <c r="O11" s="15">
        <v>0</v>
      </c>
      <c r="P11" s="16">
        <f t="shared" si="5"/>
        <v>0</v>
      </c>
      <c r="Q11" s="25">
        <f t="shared" si="6"/>
        <v>0</v>
      </c>
      <c r="R11" s="25">
        <v>0</v>
      </c>
      <c r="S11" s="15">
        <v>0</v>
      </c>
      <c r="T11" s="25">
        <f t="shared" si="7"/>
        <v>0</v>
      </c>
      <c r="U11" s="25">
        <v>0</v>
      </c>
      <c r="V11" s="25">
        <v>0</v>
      </c>
      <c r="W11" s="25">
        <f t="shared" si="8"/>
        <v>0</v>
      </c>
      <c r="X11" s="25">
        <v>0</v>
      </c>
      <c r="Y11" s="15">
        <v>0</v>
      </c>
      <c r="Z11" s="16">
        <f t="shared" si="9"/>
        <v>0</v>
      </c>
      <c r="AA11" s="25">
        <f t="shared" si="10"/>
        <v>0</v>
      </c>
      <c r="AB11" s="25">
        <v>0</v>
      </c>
      <c r="AC11" s="15">
        <v>0</v>
      </c>
      <c r="AD11" s="25">
        <f t="shared" si="11"/>
        <v>0</v>
      </c>
      <c r="AE11" s="25">
        <v>0</v>
      </c>
      <c r="AF11" s="15">
        <v>0</v>
      </c>
      <c r="AG11" s="25">
        <f t="shared" si="12"/>
        <v>0</v>
      </c>
      <c r="AH11" s="25">
        <v>0</v>
      </c>
      <c r="AI11" s="15">
        <v>0</v>
      </c>
      <c r="AJ11" s="25">
        <f t="shared" si="13"/>
        <v>0</v>
      </c>
      <c r="AK11" s="25">
        <v>0</v>
      </c>
      <c r="AL11" s="15">
        <v>0</v>
      </c>
      <c r="AM11" s="25">
        <f t="shared" si="14"/>
        <v>0</v>
      </c>
      <c r="AN11" s="25">
        <v>0</v>
      </c>
      <c r="AO11" s="15">
        <v>0</v>
      </c>
    </row>
    <row r="12" spans="1:41" ht="19.5" customHeight="1">
      <c r="A12" s="14" t="s">
        <v>166</v>
      </c>
      <c r="B12" s="14" t="s">
        <v>86</v>
      </c>
      <c r="C12" s="14" t="s">
        <v>84</v>
      </c>
      <c r="D12" s="14" t="s">
        <v>168</v>
      </c>
      <c r="E12" s="25">
        <f t="shared" si="0"/>
        <v>108.14</v>
      </c>
      <c r="F12" s="25">
        <f t="shared" si="1"/>
        <v>108.14</v>
      </c>
      <c r="G12" s="25">
        <f t="shared" si="2"/>
        <v>108.14</v>
      </c>
      <c r="H12" s="25">
        <v>108.14</v>
      </c>
      <c r="I12" s="15">
        <v>0</v>
      </c>
      <c r="J12" s="25">
        <f t="shared" si="3"/>
        <v>0</v>
      </c>
      <c r="K12" s="25">
        <v>0</v>
      </c>
      <c r="L12" s="15">
        <v>0</v>
      </c>
      <c r="M12" s="25">
        <f t="shared" si="4"/>
        <v>0</v>
      </c>
      <c r="N12" s="25">
        <v>0</v>
      </c>
      <c r="O12" s="15">
        <v>0</v>
      </c>
      <c r="P12" s="16">
        <f t="shared" si="5"/>
        <v>0</v>
      </c>
      <c r="Q12" s="25">
        <f t="shared" si="6"/>
        <v>0</v>
      </c>
      <c r="R12" s="25">
        <v>0</v>
      </c>
      <c r="S12" s="15">
        <v>0</v>
      </c>
      <c r="T12" s="25">
        <f t="shared" si="7"/>
        <v>0</v>
      </c>
      <c r="U12" s="25">
        <v>0</v>
      </c>
      <c r="V12" s="25">
        <v>0</v>
      </c>
      <c r="W12" s="25">
        <f t="shared" si="8"/>
        <v>0</v>
      </c>
      <c r="X12" s="25">
        <v>0</v>
      </c>
      <c r="Y12" s="15">
        <v>0</v>
      </c>
      <c r="Z12" s="16">
        <f t="shared" si="9"/>
        <v>0</v>
      </c>
      <c r="AA12" s="25">
        <f t="shared" si="10"/>
        <v>0</v>
      </c>
      <c r="AB12" s="25">
        <v>0</v>
      </c>
      <c r="AC12" s="15">
        <v>0</v>
      </c>
      <c r="AD12" s="25">
        <f t="shared" si="11"/>
        <v>0</v>
      </c>
      <c r="AE12" s="25">
        <v>0</v>
      </c>
      <c r="AF12" s="15">
        <v>0</v>
      </c>
      <c r="AG12" s="25">
        <f t="shared" si="12"/>
        <v>0</v>
      </c>
      <c r="AH12" s="25">
        <v>0</v>
      </c>
      <c r="AI12" s="15">
        <v>0</v>
      </c>
      <c r="AJ12" s="25">
        <f t="shared" si="13"/>
        <v>0</v>
      </c>
      <c r="AK12" s="25">
        <v>0</v>
      </c>
      <c r="AL12" s="15">
        <v>0</v>
      </c>
      <c r="AM12" s="25">
        <f t="shared" si="14"/>
        <v>0</v>
      </c>
      <c r="AN12" s="25">
        <v>0</v>
      </c>
      <c r="AO12" s="15">
        <v>0</v>
      </c>
    </row>
    <row r="13" spans="1:41" ht="19.5" customHeight="1">
      <c r="A13" s="14" t="s">
        <v>166</v>
      </c>
      <c r="B13" s="14" t="s">
        <v>90</v>
      </c>
      <c r="C13" s="14" t="s">
        <v>84</v>
      </c>
      <c r="D13" s="14" t="s">
        <v>169</v>
      </c>
      <c r="E13" s="25">
        <f t="shared" si="0"/>
        <v>54.97</v>
      </c>
      <c r="F13" s="25">
        <f t="shared" si="1"/>
        <v>54.97</v>
      </c>
      <c r="G13" s="25">
        <f t="shared" si="2"/>
        <v>54.97</v>
      </c>
      <c r="H13" s="25">
        <v>54.97</v>
      </c>
      <c r="I13" s="15">
        <v>0</v>
      </c>
      <c r="J13" s="25">
        <f t="shared" si="3"/>
        <v>0</v>
      </c>
      <c r="K13" s="25">
        <v>0</v>
      </c>
      <c r="L13" s="15">
        <v>0</v>
      </c>
      <c r="M13" s="25">
        <f t="shared" si="4"/>
        <v>0</v>
      </c>
      <c r="N13" s="25">
        <v>0</v>
      </c>
      <c r="O13" s="15">
        <v>0</v>
      </c>
      <c r="P13" s="16">
        <f t="shared" si="5"/>
        <v>0</v>
      </c>
      <c r="Q13" s="25">
        <f t="shared" si="6"/>
        <v>0</v>
      </c>
      <c r="R13" s="25">
        <v>0</v>
      </c>
      <c r="S13" s="15">
        <v>0</v>
      </c>
      <c r="T13" s="25">
        <f t="shared" si="7"/>
        <v>0</v>
      </c>
      <c r="U13" s="25">
        <v>0</v>
      </c>
      <c r="V13" s="25">
        <v>0</v>
      </c>
      <c r="W13" s="25">
        <f t="shared" si="8"/>
        <v>0</v>
      </c>
      <c r="X13" s="25">
        <v>0</v>
      </c>
      <c r="Y13" s="15">
        <v>0</v>
      </c>
      <c r="Z13" s="16">
        <f t="shared" si="9"/>
        <v>0</v>
      </c>
      <c r="AA13" s="25">
        <f t="shared" si="10"/>
        <v>0</v>
      </c>
      <c r="AB13" s="25">
        <v>0</v>
      </c>
      <c r="AC13" s="15">
        <v>0</v>
      </c>
      <c r="AD13" s="25">
        <f t="shared" si="11"/>
        <v>0</v>
      </c>
      <c r="AE13" s="25">
        <v>0</v>
      </c>
      <c r="AF13" s="15">
        <v>0</v>
      </c>
      <c r="AG13" s="25">
        <f t="shared" si="12"/>
        <v>0</v>
      </c>
      <c r="AH13" s="25">
        <v>0</v>
      </c>
      <c r="AI13" s="15">
        <v>0</v>
      </c>
      <c r="AJ13" s="25">
        <f t="shared" si="13"/>
        <v>0</v>
      </c>
      <c r="AK13" s="25">
        <v>0</v>
      </c>
      <c r="AL13" s="15">
        <v>0</v>
      </c>
      <c r="AM13" s="25">
        <f t="shared" si="14"/>
        <v>0</v>
      </c>
      <c r="AN13" s="25">
        <v>0</v>
      </c>
      <c r="AO13" s="15">
        <v>0</v>
      </c>
    </row>
    <row r="14" spans="1:41" ht="19.5" customHeight="1">
      <c r="A14" s="14" t="s">
        <v>166</v>
      </c>
      <c r="B14" s="14" t="s">
        <v>96</v>
      </c>
      <c r="C14" s="14" t="s">
        <v>84</v>
      </c>
      <c r="D14" s="14" t="s">
        <v>170</v>
      </c>
      <c r="E14" s="25">
        <f t="shared" si="0"/>
        <v>4.69</v>
      </c>
      <c r="F14" s="25">
        <f t="shared" si="1"/>
        <v>4.69</v>
      </c>
      <c r="G14" s="25">
        <f t="shared" si="2"/>
        <v>4.69</v>
      </c>
      <c r="H14" s="25">
        <v>4.69</v>
      </c>
      <c r="I14" s="15">
        <v>0</v>
      </c>
      <c r="J14" s="25">
        <f t="shared" si="3"/>
        <v>0</v>
      </c>
      <c r="K14" s="25">
        <v>0</v>
      </c>
      <c r="L14" s="15">
        <v>0</v>
      </c>
      <c r="M14" s="25">
        <f t="shared" si="4"/>
        <v>0</v>
      </c>
      <c r="N14" s="25">
        <v>0</v>
      </c>
      <c r="O14" s="15">
        <v>0</v>
      </c>
      <c r="P14" s="16">
        <f t="shared" si="5"/>
        <v>0</v>
      </c>
      <c r="Q14" s="25">
        <f t="shared" si="6"/>
        <v>0</v>
      </c>
      <c r="R14" s="25">
        <v>0</v>
      </c>
      <c r="S14" s="15">
        <v>0</v>
      </c>
      <c r="T14" s="25">
        <f t="shared" si="7"/>
        <v>0</v>
      </c>
      <c r="U14" s="25">
        <v>0</v>
      </c>
      <c r="V14" s="25">
        <v>0</v>
      </c>
      <c r="W14" s="25">
        <f t="shared" si="8"/>
        <v>0</v>
      </c>
      <c r="X14" s="25">
        <v>0</v>
      </c>
      <c r="Y14" s="15">
        <v>0</v>
      </c>
      <c r="Z14" s="16">
        <f t="shared" si="9"/>
        <v>0</v>
      </c>
      <c r="AA14" s="25">
        <f t="shared" si="10"/>
        <v>0</v>
      </c>
      <c r="AB14" s="25">
        <v>0</v>
      </c>
      <c r="AC14" s="15">
        <v>0</v>
      </c>
      <c r="AD14" s="25">
        <f t="shared" si="11"/>
        <v>0</v>
      </c>
      <c r="AE14" s="25">
        <v>0</v>
      </c>
      <c r="AF14" s="15">
        <v>0</v>
      </c>
      <c r="AG14" s="25">
        <f t="shared" si="12"/>
        <v>0</v>
      </c>
      <c r="AH14" s="25">
        <v>0</v>
      </c>
      <c r="AI14" s="15">
        <v>0</v>
      </c>
      <c r="AJ14" s="25">
        <f t="shared" si="13"/>
        <v>0</v>
      </c>
      <c r="AK14" s="25">
        <v>0</v>
      </c>
      <c r="AL14" s="15">
        <v>0</v>
      </c>
      <c r="AM14" s="25">
        <f t="shared" si="14"/>
        <v>0</v>
      </c>
      <c r="AN14" s="25">
        <v>0</v>
      </c>
      <c r="AO14" s="15">
        <v>0</v>
      </c>
    </row>
    <row r="15" spans="1:41" ht="19.5" customHeight="1">
      <c r="A15" s="14" t="s">
        <v>35</v>
      </c>
      <c r="B15" s="14" t="s">
        <v>35</v>
      </c>
      <c r="C15" s="14" t="s">
        <v>35</v>
      </c>
      <c r="D15" s="14" t="s">
        <v>171</v>
      </c>
      <c r="E15" s="25">
        <f t="shared" si="0"/>
        <v>465.99</v>
      </c>
      <c r="F15" s="25">
        <f t="shared" si="1"/>
        <v>465.99</v>
      </c>
      <c r="G15" s="25">
        <f t="shared" si="2"/>
        <v>465.99</v>
      </c>
      <c r="H15" s="25">
        <v>239.36</v>
      </c>
      <c r="I15" s="15">
        <v>226.63</v>
      </c>
      <c r="J15" s="25">
        <f t="shared" si="3"/>
        <v>0</v>
      </c>
      <c r="K15" s="25">
        <v>0</v>
      </c>
      <c r="L15" s="15">
        <v>0</v>
      </c>
      <c r="M15" s="25">
        <f t="shared" si="4"/>
        <v>0</v>
      </c>
      <c r="N15" s="25">
        <v>0</v>
      </c>
      <c r="O15" s="15">
        <v>0</v>
      </c>
      <c r="P15" s="16">
        <f t="shared" si="5"/>
        <v>0</v>
      </c>
      <c r="Q15" s="25">
        <f t="shared" si="6"/>
        <v>0</v>
      </c>
      <c r="R15" s="25">
        <v>0</v>
      </c>
      <c r="S15" s="15">
        <v>0</v>
      </c>
      <c r="T15" s="25">
        <f t="shared" si="7"/>
        <v>0</v>
      </c>
      <c r="U15" s="25">
        <v>0</v>
      </c>
      <c r="V15" s="25">
        <v>0</v>
      </c>
      <c r="W15" s="25">
        <f t="shared" si="8"/>
        <v>0</v>
      </c>
      <c r="X15" s="25">
        <v>0</v>
      </c>
      <c r="Y15" s="15">
        <v>0</v>
      </c>
      <c r="Z15" s="16">
        <f t="shared" si="9"/>
        <v>0</v>
      </c>
      <c r="AA15" s="25">
        <f t="shared" si="10"/>
        <v>0</v>
      </c>
      <c r="AB15" s="25">
        <v>0</v>
      </c>
      <c r="AC15" s="15">
        <v>0</v>
      </c>
      <c r="AD15" s="25">
        <f t="shared" si="11"/>
        <v>0</v>
      </c>
      <c r="AE15" s="25">
        <v>0</v>
      </c>
      <c r="AF15" s="15">
        <v>0</v>
      </c>
      <c r="AG15" s="25">
        <f t="shared" si="12"/>
        <v>0</v>
      </c>
      <c r="AH15" s="25">
        <v>0</v>
      </c>
      <c r="AI15" s="15">
        <v>0</v>
      </c>
      <c r="AJ15" s="25">
        <f t="shared" si="13"/>
        <v>0</v>
      </c>
      <c r="AK15" s="25">
        <v>0</v>
      </c>
      <c r="AL15" s="15">
        <v>0</v>
      </c>
      <c r="AM15" s="25">
        <f t="shared" si="14"/>
        <v>0</v>
      </c>
      <c r="AN15" s="25">
        <v>0</v>
      </c>
      <c r="AO15" s="15">
        <v>0</v>
      </c>
    </row>
    <row r="16" spans="1:41" ht="19.5" customHeight="1">
      <c r="A16" s="14" t="s">
        <v>172</v>
      </c>
      <c r="B16" s="14" t="s">
        <v>83</v>
      </c>
      <c r="C16" s="14" t="s">
        <v>84</v>
      </c>
      <c r="D16" s="14" t="s">
        <v>173</v>
      </c>
      <c r="E16" s="25">
        <f t="shared" si="0"/>
        <v>158.79</v>
      </c>
      <c r="F16" s="25">
        <f t="shared" si="1"/>
        <v>158.79</v>
      </c>
      <c r="G16" s="25">
        <f t="shared" si="2"/>
        <v>158.79</v>
      </c>
      <c r="H16" s="25">
        <v>128.09</v>
      </c>
      <c r="I16" s="15">
        <v>30.7</v>
      </c>
      <c r="J16" s="25">
        <f t="shared" si="3"/>
        <v>0</v>
      </c>
      <c r="K16" s="25">
        <v>0</v>
      </c>
      <c r="L16" s="15">
        <v>0</v>
      </c>
      <c r="M16" s="25">
        <f t="shared" si="4"/>
        <v>0</v>
      </c>
      <c r="N16" s="25">
        <v>0</v>
      </c>
      <c r="O16" s="15">
        <v>0</v>
      </c>
      <c r="P16" s="16">
        <f t="shared" si="5"/>
        <v>0</v>
      </c>
      <c r="Q16" s="25">
        <f t="shared" si="6"/>
        <v>0</v>
      </c>
      <c r="R16" s="25">
        <v>0</v>
      </c>
      <c r="S16" s="15">
        <v>0</v>
      </c>
      <c r="T16" s="25">
        <f t="shared" si="7"/>
        <v>0</v>
      </c>
      <c r="U16" s="25">
        <v>0</v>
      </c>
      <c r="V16" s="25">
        <v>0</v>
      </c>
      <c r="W16" s="25">
        <f t="shared" si="8"/>
        <v>0</v>
      </c>
      <c r="X16" s="25">
        <v>0</v>
      </c>
      <c r="Y16" s="15">
        <v>0</v>
      </c>
      <c r="Z16" s="16">
        <f t="shared" si="9"/>
        <v>0</v>
      </c>
      <c r="AA16" s="25">
        <f t="shared" si="10"/>
        <v>0</v>
      </c>
      <c r="AB16" s="25">
        <v>0</v>
      </c>
      <c r="AC16" s="15">
        <v>0</v>
      </c>
      <c r="AD16" s="25">
        <f t="shared" si="11"/>
        <v>0</v>
      </c>
      <c r="AE16" s="25">
        <v>0</v>
      </c>
      <c r="AF16" s="15">
        <v>0</v>
      </c>
      <c r="AG16" s="25">
        <f t="shared" si="12"/>
        <v>0</v>
      </c>
      <c r="AH16" s="25">
        <v>0</v>
      </c>
      <c r="AI16" s="15">
        <v>0</v>
      </c>
      <c r="AJ16" s="25">
        <f t="shared" si="13"/>
        <v>0</v>
      </c>
      <c r="AK16" s="25">
        <v>0</v>
      </c>
      <c r="AL16" s="15">
        <v>0</v>
      </c>
      <c r="AM16" s="25">
        <f t="shared" si="14"/>
        <v>0</v>
      </c>
      <c r="AN16" s="25">
        <v>0</v>
      </c>
      <c r="AO16" s="15">
        <v>0</v>
      </c>
    </row>
    <row r="17" spans="1:41" ht="19.5" customHeight="1">
      <c r="A17" s="14" t="s">
        <v>172</v>
      </c>
      <c r="B17" s="14" t="s">
        <v>86</v>
      </c>
      <c r="C17" s="14" t="s">
        <v>84</v>
      </c>
      <c r="D17" s="14" t="s">
        <v>174</v>
      </c>
      <c r="E17" s="25">
        <f t="shared" si="0"/>
        <v>7</v>
      </c>
      <c r="F17" s="25">
        <f t="shared" si="1"/>
        <v>7</v>
      </c>
      <c r="G17" s="25">
        <f t="shared" si="2"/>
        <v>7</v>
      </c>
      <c r="H17" s="25">
        <v>7</v>
      </c>
      <c r="I17" s="15">
        <v>0</v>
      </c>
      <c r="J17" s="25">
        <f t="shared" si="3"/>
        <v>0</v>
      </c>
      <c r="K17" s="25">
        <v>0</v>
      </c>
      <c r="L17" s="15">
        <v>0</v>
      </c>
      <c r="M17" s="25">
        <f t="shared" si="4"/>
        <v>0</v>
      </c>
      <c r="N17" s="25">
        <v>0</v>
      </c>
      <c r="O17" s="15">
        <v>0</v>
      </c>
      <c r="P17" s="16">
        <f t="shared" si="5"/>
        <v>0</v>
      </c>
      <c r="Q17" s="25">
        <f t="shared" si="6"/>
        <v>0</v>
      </c>
      <c r="R17" s="25">
        <v>0</v>
      </c>
      <c r="S17" s="15">
        <v>0</v>
      </c>
      <c r="T17" s="25">
        <f t="shared" si="7"/>
        <v>0</v>
      </c>
      <c r="U17" s="25">
        <v>0</v>
      </c>
      <c r="V17" s="25">
        <v>0</v>
      </c>
      <c r="W17" s="25">
        <f t="shared" si="8"/>
        <v>0</v>
      </c>
      <c r="X17" s="25">
        <v>0</v>
      </c>
      <c r="Y17" s="15">
        <v>0</v>
      </c>
      <c r="Z17" s="16">
        <f t="shared" si="9"/>
        <v>0</v>
      </c>
      <c r="AA17" s="25">
        <f t="shared" si="10"/>
        <v>0</v>
      </c>
      <c r="AB17" s="25">
        <v>0</v>
      </c>
      <c r="AC17" s="15">
        <v>0</v>
      </c>
      <c r="AD17" s="25">
        <f t="shared" si="11"/>
        <v>0</v>
      </c>
      <c r="AE17" s="25">
        <v>0</v>
      </c>
      <c r="AF17" s="15">
        <v>0</v>
      </c>
      <c r="AG17" s="25">
        <f t="shared" si="12"/>
        <v>0</v>
      </c>
      <c r="AH17" s="25">
        <v>0</v>
      </c>
      <c r="AI17" s="15">
        <v>0</v>
      </c>
      <c r="AJ17" s="25">
        <f t="shared" si="13"/>
        <v>0</v>
      </c>
      <c r="AK17" s="25">
        <v>0</v>
      </c>
      <c r="AL17" s="15">
        <v>0</v>
      </c>
      <c r="AM17" s="25">
        <f t="shared" si="14"/>
        <v>0</v>
      </c>
      <c r="AN17" s="25">
        <v>0</v>
      </c>
      <c r="AO17" s="15">
        <v>0</v>
      </c>
    </row>
    <row r="18" spans="1:41" ht="19.5" customHeight="1">
      <c r="A18" s="14" t="s">
        <v>172</v>
      </c>
      <c r="B18" s="14" t="s">
        <v>90</v>
      </c>
      <c r="C18" s="14" t="s">
        <v>84</v>
      </c>
      <c r="D18" s="14" t="s">
        <v>175</v>
      </c>
      <c r="E18" s="25">
        <f t="shared" si="0"/>
        <v>8</v>
      </c>
      <c r="F18" s="25">
        <f t="shared" si="1"/>
        <v>8</v>
      </c>
      <c r="G18" s="25">
        <f t="shared" si="2"/>
        <v>8</v>
      </c>
      <c r="H18" s="25">
        <v>8</v>
      </c>
      <c r="I18" s="15">
        <v>0</v>
      </c>
      <c r="J18" s="25">
        <f t="shared" si="3"/>
        <v>0</v>
      </c>
      <c r="K18" s="25">
        <v>0</v>
      </c>
      <c r="L18" s="15">
        <v>0</v>
      </c>
      <c r="M18" s="25">
        <f t="shared" si="4"/>
        <v>0</v>
      </c>
      <c r="N18" s="25">
        <v>0</v>
      </c>
      <c r="O18" s="15">
        <v>0</v>
      </c>
      <c r="P18" s="16">
        <f t="shared" si="5"/>
        <v>0</v>
      </c>
      <c r="Q18" s="25">
        <f t="shared" si="6"/>
        <v>0</v>
      </c>
      <c r="R18" s="25">
        <v>0</v>
      </c>
      <c r="S18" s="15">
        <v>0</v>
      </c>
      <c r="T18" s="25">
        <f t="shared" si="7"/>
        <v>0</v>
      </c>
      <c r="U18" s="25">
        <v>0</v>
      </c>
      <c r="V18" s="25">
        <v>0</v>
      </c>
      <c r="W18" s="25">
        <f t="shared" si="8"/>
        <v>0</v>
      </c>
      <c r="X18" s="25">
        <v>0</v>
      </c>
      <c r="Y18" s="15">
        <v>0</v>
      </c>
      <c r="Z18" s="16">
        <f t="shared" si="9"/>
        <v>0</v>
      </c>
      <c r="AA18" s="25">
        <f t="shared" si="10"/>
        <v>0</v>
      </c>
      <c r="AB18" s="25">
        <v>0</v>
      </c>
      <c r="AC18" s="15">
        <v>0</v>
      </c>
      <c r="AD18" s="25">
        <f t="shared" si="11"/>
        <v>0</v>
      </c>
      <c r="AE18" s="25">
        <v>0</v>
      </c>
      <c r="AF18" s="15">
        <v>0</v>
      </c>
      <c r="AG18" s="25">
        <f t="shared" si="12"/>
        <v>0</v>
      </c>
      <c r="AH18" s="25">
        <v>0</v>
      </c>
      <c r="AI18" s="15">
        <v>0</v>
      </c>
      <c r="AJ18" s="25">
        <f t="shared" si="13"/>
        <v>0</v>
      </c>
      <c r="AK18" s="25">
        <v>0</v>
      </c>
      <c r="AL18" s="15">
        <v>0</v>
      </c>
      <c r="AM18" s="25">
        <f t="shared" si="14"/>
        <v>0</v>
      </c>
      <c r="AN18" s="25">
        <v>0</v>
      </c>
      <c r="AO18" s="15">
        <v>0</v>
      </c>
    </row>
    <row r="19" spans="1:41" ht="19.5" customHeight="1">
      <c r="A19" s="14" t="s">
        <v>172</v>
      </c>
      <c r="B19" s="14" t="s">
        <v>93</v>
      </c>
      <c r="C19" s="14" t="s">
        <v>84</v>
      </c>
      <c r="D19" s="14" t="s">
        <v>176</v>
      </c>
      <c r="E19" s="25">
        <f t="shared" si="0"/>
        <v>194.23</v>
      </c>
      <c r="F19" s="25">
        <f t="shared" si="1"/>
        <v>194.23</v>
      </c>
      <c r="G19" s="25">
        <f t="shared" si="2"/>
        <v>194.23</v>
      </c>
      <c r="H19" s="25">
        <v>2</v>
      </c>
      <c r="I19" s="15">
        <v>192.23</v>
      </c>
      <c r="J19" s="25">
        <f t="shared" si="3"/>
        <v>0</v>
      </c>
      <c r="K19" s="25">
        <v>0</v>
      </c>
      <c r="L19" s="15">
        <v>0</v>
      </c>
      <c r="M19" s="25">
        <f t="shared" si="4"/>
        <v>0</v>
      </c>
      <c r="N19" s="25">
        <v>0</v>
      </c>
      <c r="O19" s="15">
        <v>0</v>
      </c>
      <c r="P19" s="16">
        <f t="shared" si="5"/>
        <v>0</v>
      </c>
      <c r="Q19" s="25">
        <f t="shared" si="6"/>
        <v>0</v>
      </c>
      <c r="R19" s="25">
        <v>0</v>
      </c>
      <c r="S19" s="15">
        <v>0</v>
      </c>
      <c r="T19" s="25">
        <f t="shared" si="7"/>
        <v>0</v>
      </c>
      <c r="U19" s="25">
        <v>0</v>
      </c>
      <c r="V19" s="25">
        <v>0</v>
      </c>
      <c r="W19" s="25">
        <f t="shared" si="8"/>
        <v>0</v>
      </c>
      <c r="X19" s="25">
        <v>0</v>
      </c>
      <c r="Y19" s="15">
        <v>0</v>
      </c>
      <c r="Z19" s="16">
        <f t="shared" si="9"/>
        <v>0</v>
      </c>
      <c r="AA19" s="25">
        <f t="shared" si="10"/>
        <v>0</v>
      </c>
      <c r="AB19" s="25">
        <v>0</v>
      </c>
      <c r="AC19" s="15">
        <v>0</v>
      </c>
      <c r="AD19" s="25">
        <f t="shared" si="11"/>
        <v>0</v>
      </c>
      <c r="AE19" s="25">
        <v>0</v>
      </c>
      <c r="AF19" s="15">
        <v>0</v>
      </c>
      <c r="AG19" s="25">
        <f t="shared" si="12"/>
        <v>0</v>
      </c>
      <c r="AH19" s="25">
        <v>0</v>
      </c>
      <c r="AI19" s="15">
        <v>0</v>
      </c>
      <c r="AJ19" s="25">
        <f t="shared" si="13"/>
        <v>0</v>
      </c>
      <c r="AK19" s="25">
        <v>0</v>
      </c>
      <c r="AL19" s="15">
        <v>0</v>
      </c>
      <c r="AM19" s="25">
        <f t="shared" si="14"/>
        <v>0</v>
      </c>
      <c r="AN19" s="25">
        <v>0</v>
      </c>
      <c r="AO19" s="15">
        <v>0</v>
      </c>
    </row>
    <row r="20" spans="1:41" ht="19.5" customHeight="1">
      <c r="A20" s="14" t="s">
        <v>172</v>
      </c>
      <c r="B20" s="14" t="s">
        <v>177</v>
      </c>
      <c r="C20" s="14" t="s">
        <v>84</v>
      </c>
      <c r="D20" s="14" t="s">
        <v>178</v>
      </c>
      <c r="E20" s="25">
        <f t="shared" si="0"/>
        <v>2.53</v>
      </c>
      <c r="F20" s="25">
        <f t="shared" si="1"/>
        <v>2.53</v>
      </c>
      <c r="G20" s="25">
        <f t="shared" si="2"/>
        <v>2.53</v>
      </c>
      <c r="H20" s="25">
        <v>2.53</v>
      </c>
      <c r="I20" s="15">
        <v>0</v>
      </c>
      <c r="J20" s="25">
        <f t="shared" si="3"/>
        <v>0</v>
      </c>
      <c r="K20" s="25">
        <v>0</v>
      </c>
      <c r="L20" s="15">
        <v>0</v>
      </c>
      <c r="M20" s="25">
        <f t="shared" si="4"/>
        <v>0</v>
      </c>
      <c r="N20" s="25">
        <v>0</v>
      </c>
      <c r="O20" s="15">
        <v>0</v>
      </c>
      <c r="P20" s="16">
        <f t="shared" si="5"/>
        <v>0</v>
      </c>
      <c r="Q20" s="25">
        <f t="shared" si="6"/>
        <v>0</v>
      </c>
      <c r="R20" s="25">
        <v>0</v>
      </c>
      <c r="S20" s="15">
        <v>0</v>
      </c>
      <c r="T20" s="25">
        <f t="shared" si="7"/>
        <v>0</v>
      </c>
      <c r="U20" s="25">
        <v>0</v>
      </c>
      <c r="V20" s="25">
        <v>0</v>
      </c>
      <c r="W20" s="25">
        <f t="shared" si="8"/>
        <v>0</v>
      </c>
      <c r="X20" s="25">
        <v>0</v>
      </c>
      <c r="Y20" s="15">
        <v>0</v>
      </c>
      <c r="Z20" s="16">
        <f t="shared" si="9"/>
        <v>0</v>
      </c>
      <c r="AA20" s="25">
        <f t="shared" si="10"/>
        <v>0</v>
      </c>
      <c r="AB20" s="25">
        <v>0</v>
      </c>
      <c r="AC20" s="15">
        <v>0</v>
      </c>
      <c r="AD20" s="25">
        <f t="shared" si="11"/>
        <v>0</v>
      </c>
      <c r="AE20" s="25">
        <v>0</v>
      </c>
      <c r="AF20" s="15">
        <v>0</v>
      </c>
      <c r="AG20" s="25">
        <f t="shared" si="12"/>
        <v>0</v>
      </c>
      <c r="AH20" s="25">
        <v>0</v>
      </c>
      <c r="AI20" s="15">
        <v>0</v>
      </c>
      <c r="AJ20" s="25">
        <f t="shared" si="13"/>
        <v>0</v>
      </c>
      <c r="AK20" s="25">
        <v>0</v>
      </c>
      <c r="AL20" s="15">
        <v>0</v>
      </c>
      <c r="AM20" s="25">
        <f t="shared" si="14"/>
        <v>0</v>
      </c>
      <c r="AN20" s="25">
        <v>0</v>
      </c>
      <c r="AO20" s="15">
        <v>0</v>
      </c>
    </row>
    <row r="21" spans="1:41" ht="19.5" customHeight="1">
      <c r="A21" s="14" t="s">
        <v>172</v>
      </c>
      <c r="B21" s="14" t="s">
        <v>89</v>
      </c>
      <c r="C21" s="14" t="s">
        <v>84</v>
      </c>
      <c r="D21" s="14" t="s">
        <v>179</v>
      </c>
      <c r="E21" s="25">
        <f t="shared" si="0"/>
        <v>19.01</v>
      </c>
      <c r="F21" s="25">
        <f t="shared" si="1"/>
        <v>19.01</v>
      </c>
      <c r="G21" s="25">
        <f t="shared" si="2"/>
        <v>19.01</v>
      </c>
      <c r="H21" s="25">
        <v>19.01</v>
      </c>
      <c r="I21" s="15">
        <v>0</v>
      </c>
      <c r="J21" s="25">
        <f t="shared" si="3"/>
        <v>0</v>
      </c>
      <c r="K21" s="25">
        <v>0</v>
      </c>
      <c r="L21" s="15">
        <v>0</v>
      </c>
      <c r="M21" s="25">
        <f t="shared" si="4"/>
        <v>0</v>
      </c>
      <c r="N21" s="25">
        <v>0</v>
      </c>
      <c r="O21" s="15">
        <v>0</v>
      </c>
      <c r="P21" s="16">
        <f t="shared" si="5"/>
        <v>0</v>
      </c>
      <c r="Q21" s="25">
        <f t="shared" si="6"/>
        <v>0</v>
      </c>
      <c r="R21" s="25">
        <v>0</v>
      </c>
      <c r="S21" s="15">
        <v>0</v>
      </c>
      <c r="T21" s="25">
        <f t="shared" si="7"/>
        <v>0</v>
      </c>
      <c r="U21" s="25">
        <v>0</v>
      </c>
      <c r="V21" s="25">
        <v>0</v>
      </c>
      <c r="W21" s="25">
        <f t="shared" si="8"/>
        <v>0</v>
      </c>
      <c r="X21" s="25">
        <v>0</v>
      </c>
      <c r="Y21" s="15">
        <v>0</v>
      </c>
      <c r="Z21" s="16">
        <f t="shared" si="9"/>
        <v>0</v>
      </c>
      <c r="AA21" s="25">
        <f t="shared" si="10"/>
        <v>0</v>
      </c>
      <c r="AB21" s="25">
        <v>0</v>
      </c>
      <c r="AC21" s="15">
        <v>0</v>
      </c>
      <c r="AD21" s="25">
        <f t="shared" si="11"/>
        <v>0</v>
      </c>
      <c r="AE21" s="25">
        <v>0</v>
      </c>
      <c r="AF21" s="15">
        <v>0</v>
      </c>
      <c r="AG21" s="25">
        <f t="shared" si="12"/>
        <v>0</v>
      </c>
      <c r="AH21" s="25">
        <v>0</v>
      </c>
      <c r="AI21" s="15">
        <v>0</v>
      </c>
      <c r="AJ21" s="25">
        <f t="shared" si="13"/>
        <v>0</v>
      </c>
      <c r="AK21" s="25">
        <v>0</v>
      </c>
      <c r="AL21" s="15">
        <v>0</v>
      </c>
      <c r="AM21" s="25">
        <f t="shared" si="14"/>
        <v>0</v>
      </c>
      <c r="AN21" s="25">
        <v>0</v>
      </c>
      <c r="AO21" s="15">
        <v>0</v>
      </c>
    </row>
    <row r="22" spans="1:41" ht="19.5" customHeight="1">
      <c r="A22" s="14" t="s">
        <v>172</v>
      </c>
      <c r="B22" s="14" t="s">
        <v>180</v>
      </c>
      <c r="C22" s="14" t="s">
        <v>84</v>
      </c>
      <c r="D22" s="14" t="s">
        <v>181</v>
      </c>
      <c r="E22" s="25">
        <f t="shared" si="0"/>
        <v>56</v>
      </c>
      <c r="F22" s="25">
        <f t="shared" si="1"/>
        <v>56</v>
      </c>
      <c r="G22" s="25">
        <f t="shared" si="2"/>
        <v>56</v>
      </c>
      <c r="H22" s="25">
        <v>53.5</v>
      </c>
      <c r="I22" s="15">
        <v>2.5</v>
      </c>
      <c r="J22" s="25">
        <f t="shared" si="3"/>
        <v>0</v>
      </c>
      <c r="K22" s="25">
        <v>0</v>
      </c>
      <c r="L22" s="15">
        <v>0</v>
      </c>
      <c r="M22" s="25">
        <f t="shared" si="4"/>
        <v>0</v>
      </c>
      <c r="N22" s="25">
        <v>0</v>
      </c>
      <c r="O22" s="15">
        <v>0</v>
      </c>
      <c r="P22" s="16">
        <f t="shared" si="5"/>
        <v>0</v>
      </c>
      <c r="Q22" s="25">
        <f t="shared" si="6"/>
        <v>0</v>
      </c>
      <c r="R22" s="25">
        <v>0</v>
      </c>
      <c r="S22" s="15">
        <v>0</v>
      </c>
      <c r="T22" s="25">
        <f t="shared" si="7"/>
        <v>0</v>
      </c>
      <c r="U22" s="25">
        <v>0</v>
      </c>
      <c r="V22" s="25">
        <v>0</v>
      </c>
      <c r="W22" s="25">
        <f t="shared" si="8"/>
        <v>0</v>
      </c>
      <c r="X22" s="25">
        <v>0</v>
      </c>
      <c r="Y22" s="15">
        <v>0</v>
      </c>
      <c r="Z22" s="16">
        <f t="shared" si="9"/>
        <v>0</v>
      </c>
      <c r="AA22" s="25">
        <f t="shared" si="10"/>
        <v>0</v>
      </c>
      <c r="AB22" s="25">
        <v>0</v>
      </c>
      <c r="AC22" s="15">
        <v>0</v>
      </c>
      <c r="AD22" s="25">
        <f t="shared" si="11"/>
        <v>0</v>
      </c>
      <c r="AE22" s="25">
        <v>0</v>
      </c>
      <c r="AF22" s="15">
        <v>0</v>
      </c>
      <c r="AG22" s="25">
        <f t="shared" si="12"/>
        <v>0</v>
      </c>
      <c r="AH22" s="25">
        <v>0</v>
      </c>
      <c r="AI22" s="15">
        <v>0</v>
      </c>
      <c r="AJ22" s="25">
        <f t="shared" si="13"/>
        <v>0</v>
      </c>
      <c r="AK22" s="25">
        <v>0</v>
      </c>
      <c r="AL22" s="15">
        <v>0</v>
      </c>
      <c r="AM22" s="25">
        <f t="shared" si="14"/>
        <v>0</v>
      </c>
      <c r="AN22" s="25">
        <v>0</v>
      </c>
      <c r="AO22" s="15">
        <v>0</v>
      </c>
    </row>
    <row r="23" spans="1:41" ht="19.5" customHeight="1">
      <c r="A23" s="14" t="s">
        <v>172</v>
      </c>
      <c r="B23" s="14" t="s">
        <v>96</v>
      </c>
      <c r="C23" s="14" t="s">
        <v>84</v>
      </c>
      <c r="D23" s="14" t="s">
        <v>182</v>
      </c>
      <c r="E23" s="25">
        <f t="shared" si="0"/>
        <v>20.43</v>
      </c>
      <c r="F23" s="25">
        <f t="shared" si="1"/>
        <v>20.43</v>
      </c>
      <c r="G23" s="25">
        <f t="shared" si="2"/>
        <v>20.43</v>
      </c>
      <c r="H23" s="25">
        <v>19.23</v>
      </c>
      <c r="I23" s="15">
        <v>1.2</v>
      </c>
      <c r="J23" s="25">
        <f t="shared" si="3"/>
        <v>0</v>
      </c>
      <c r="K23" s="25">
        <v>0</v>
      </c>
      <c r="L23" s="15">
        <v>0</v>
      </c>
      <c r="M23" s="25">
        <f t="shared" si="4"/>
        <v>0</v>
      </c>
      <c r="N23" s="25">
        <v>0</v>
      </c>
      <c r="O23" s="15">
        <v>0</v>
      </c>
      <c r="P23" s="16">
        <f t="shared" si="5"/>
        <v>0</v>
      </c>
      <c r="Q23" s="25">
        <f t="shared" si="6"/>
        <v>0</v>
      </c>
      <c r="R23" s="25">
        <v>0</v>
      </c>
      <c r="S23" s="15">
        <v>0</v>
      </c>
      <c r="T23" s="25">
        <f t="shared" si="7"/>
        <v>0</v>
      </c>
      <c r="U23" s="25">
        <v>0</v>
      </c>
      <c r="V23" s="25">
        <v>0</v>
      </c>
      <c r="W23" s="25">
        <f t="shared" si="8"/>
        <v>0</v>
      </c>
      <c r="X23" s="25">
        <v>0</v>
      </c>
      <c r="Y23" s="15">
        <v>0</v>
      </c>
      <c r="Z23" s="16">
        <f t="shared" si="9"/>
        <v>0</v>
      </c>
      <c r="AA23" s="25">
        <f t="shared" si="10"/>
        <v>0</v>
      </c>
      <c r="AB23" s="25">
        <v>0</v>
      </c>
      <c r="AC23" s="15">
        <v>0</v>
      </c>
      <c r="AD23" s="25">
        <f t="shared" si="11"/>
        <v>0</v>
      </c>
      <c r="AE23" s="25">
        <v>0</v>
      </c>
      <c r="AF23" s="15">
        <v>0</v>
      </c>
      <c r="AG23" s="25">
        <f t="shared" si="12"/>
        <v>0</v>
      </c>
      <c r="AH23" s="25">
        <v>0</v>
      </c>
      <c r="AI23" s="15">
        <v>0</v>
      </c>
      <c r="AJ23" s="25">
        <f t="shared" si="13"/>
        <v>0</v>
      </c>
      <c r="AK23" s="25">
        <v>0</v>
      </c>
      <c r="AL23" s="15">
        <v>0</v>
      </c>
      <c r="AM23" s="25">
        <f t="shared" si="14"/>
        <v>0</v>
      </c>
      <c r="AN23" s="25">
        <v>0</v>
      </c>
      <c r="AO23" s="15">
        <v>0</v>
      </c>
    </row>
    <row r="24" spans="1:41" ht="19.5" customHeight="1">
      <c r="A24" s="14" t="s">
        <v>35</v>
      </c>
      <c r="B24" s="14" t="s">
        <v>35</v>
      </c>
      <c r="C24" s="14" t="s">
        <v>35</v>
      </c>
      <c r="D24" s="14" t="s">
        <v>183</v>
      </c>
      <c r="E24" s="25">
        <f t="shared" si="0"/>
        <v>50.5</v>
      </c>
      <c r="F24" s="25">
        <f t="shared" si="1"/>
        <v>50.5</v>
      </c>
      <c r="G24" s="25">
        <f t="shared" si="2"/>
        <v>50.5</v>
      </c>
      <c r="H24" s="25">
        <v>0</v>
      </c>
      <c r="I24" s="15">
        <v>50.5</v>
      </c>
      <c r="J24" s="25">
        <f t="shared" si="3"/>
        <v>0</v>
      </c>
      <c r="K24" s="25">
        <v>0</v>
      </c>
      <c r="L24" s="15">
        <v>0</v>
      </c>
      <c r="M24" s="25">
        <f t="shared" si="4"/>
        <v>0</v>
      </c>
      <c r="N24" s="25">
        <v>0</v>
      </c>
      <c r="O24" s="15">
        <v>0</v>
      </c>
      <c r="P24" s="16">
        <f t="shared" si="5"/>
        <v>0</v>
      </c>
      <c r="Q24" s="25">
        <f t="shared" si="6"/>
        <v>0</v>
      </c>
      <c r="R24" s="25">
        <v>0</v>
      </c>
      <c r="S24" s="15">
        <v>0</v>
      </c>
      <c r="T24" s="25">
        <f t="shared" si="7"/>
        <v>0</v>
      </c>
      <c r="U24" s="25">
        <v>0</v>
      </c>
      <c r="V24" s="25">
        <v>0</v>
      </c>
      <c r="W24" s="25">
        <f t="shared" si="8"/>
        <v>0</v>
      </c>
      <c r="X24" s="25">
        <v>0</v>
      </c>
      <c r="Y24" s="15">
        <v>0</v>
      </c>
      <c r="Z24" s="16">
        <f t="shared" si="9"/>
        <v>0</v>
      </c>
      <c r="AA24" s="25">
        <f t="shared" si="10"/>
        <v>0</v>
      </c>
      <c r="AB24" s="25">
        <v>0</v>
      </c>
      <c r="AC24" s="15">
        <v>0</v>
      </c>
      <c r="AD24" s="25">
        <f t="shared" si="11"/>
        <v>0</v>
      </c>
      <c r="AE24" s="25">
        <v>0</v>
      </c>
      <c r="AF24" s="15">
        <v>0</v>
      </c>
      <c r="AG24" s="25">
        <f t="shared" si="12"/>
        <v>0</v>
      </c>
      <c r="AH24" s="25">
        <v>0</v>
      </c>
      <c r="AI24" s="15">
        <v>0</v>
      </c>
      <c r="AJ24" s="25">
        <f t="shared" si="13"/>
        <v>0</v>
      </c>
      <c r="AK24" s="25">
        <v>0</v>
      </c>
      <c r="AL24" s="15">
        <v>0</v>
      </c>
      <c r="AM24" s="25">
        <f t="shared" si="14"/>
        <v>0</v>
      </c>
      <c r="AN24" s="25">
        <v>0</v>
      </c>
      <c r="AO24" s="15">
        <v>0</v>
      </c>
    </row>
    <row r="25" spans="1:41" ht="19.5" customHeight="1">
      <c r="A25" s="14" t="s">
        <v>184</v>
      </c>
      <c r="B25" s="14" t="s">
        <v>177</v>
      </c>
      <c r="C25" s="14" t="s">
        <v>84</v>
      </c>
      <c r="D25" s="14" t="s">
        <v>185</v>
      </c>
      <c r="E25" s="25">
        <f t="shared" si="0"/>
        <v>41.5</v>
      </c>
      <c r="F25" s="25">
        <f t="shared" si="1"/>
        <v>41.5</v>
      </c>
      <c r="G25" s="25">
        <f t="shared" si="2"/>
        <v>41.5</v>
      </c>
      <c r="H25" s="25">
        <v>0</v>
      </c>
      <c r="I25" s="15">
        <v>41.5</v>
      </c>
      <c r="J25" s="25">
        <f t="shared" si="3"/>
        <v>0</v>
      </c>
      <c r="K25" s="25">
        <v>0</v>
      </c>
      <c r="L25" s="15">
        <v>0</v>
      </c>
      <c r="M25" s="25">
        <f t="shared" si="4"/>
        <v>0</v>
      </c>
      <c r="N25" s="25">
        <v>0</v>
      </c>
      <c r="O25" s="15">
        <v>0</v>
      </c>
      <c r="P25" s="16">
        <f t="shared" si="5"/>
        <v>0</v>
      </c>
      <c r="Q25" s="25">
        <f t="shared" si="6"/>
        <v>0</v>
      </c>
      <c r="R25" s="25">
        <v>0</v>
      </c>
      <c r="S25" s="15">
        <v>0</v>
      </c>
      <c r="T25" s="25">
        <f t="shared" si="7"/>
        <v>0</v>
      </c>
      <c r="U25" s="25">
        <v>0</v>
      </c>
      <c r="V25" s="25">
        <v>0</v>
      </c>
      <c r="W25" s="25">
        <f t="shared" si="8"/>
        <v>0</v>
      </c>
      <c r="X25" s="25">
        <v>0</v>
      </c>
      <c r="Y25" s="15">
        <v>0</v>
      </c>
      <c r="Z25" s="16">
        <f t="shared" si="9"/>
        <v>0</v>
      </c>
      <c r="AA25" s="25">
        <f t="shared" si="10"/>
        <v>0</v>
      </c>
      <c r="AB25" s="25">
        <v>0</v>
      </c>
      <c r="AC25" s="15">
        <v>0</v>
      </c>
      <c r="AD25" s="25">
        <f t="shared" si="11"/>
        <v>0</v>
      </c>
      <c r="AE25" s="25">
        <v>0</v>
      </c>
      <c r="AF25" s="15">
        <v>0</v>
      </c>
      <c r="AG25" s="25">
        <f t="shared" si="12"/>
        <v>0</v>
      </c>
      <c r="AH25" s="25">
        <v>0</v>
      </c>
      <c r="AI25" s="15">
        <v>0</v>
      </c>
      <c r="AJ25" s="25">
        <f t="shared" si="13"/>
        <v>0</v>
      </c>
      <c r="AK25" s="25">
        <v>0</v>
      </c>
      <c r="AL25" s="15">
        <v>0</v>
      </c>
      <c r="AM25" s="25">
        <f t="shared" si="14"/>
        <v>0</v>
      </c>
      <c r="AN25" s="25">
        <v>0</v>
      </c>
      <c r="AO25" s="15">
        <v>0</v>
      </c>
    </row>
    <row r="26" spans="1:41" ht="19.5" customHeight="1">
      <c r="A26" s="14" t="s">
        <v>184</v>
      </c>
      <c r="B26" s="14" t="s">
        <v>96</v>
      </c>
      <c r="C26" s="14" t="s">
        <v>84</v>
      </c>
      <c r="D26" s="14" t="s">
        <v>186</v>
      </c>
      <c r="E26" s="25">
        <f t="shared" si="0"/>
        <v>9</v>
      </c>
      <c r="F26" s="25">
        <f t="shared" si="1"/>
        <v>9</v>
      </c>
      <c r="G26" s="25">
        <f t="shared" si="2"/>
        <v>9</v>
      </c>
      <c r="H26" s="25">
        <v>0</v>
      </c>
      <c r="I26" s="15">
        <v>9</v>
      </c>
      <c r="J26" s="25">
        <f t="shared" si="3"/>
        <v>0</v>
      </c>
      <c r="K26" s="25">
        <v>0</v>
      </c>
      <c r="L26" s="15">
        <v>0</v>
      </c>
      <c r="M26" s="25">
        <f t="shared" si="4"/>
        <v>0</v>
      </c>
      <c r="N26" s="25">
        <v>0</v>
      </c>
      <c r="O26" s="15">
        <v>0</v>
      </c>
      <c r="P26" s="16">
        <f t="shared" si="5"/>
        <v>0</v>
      </c>
      <c r="Q26" s="25">
        <f t="shared" si="6"/>
        <v>0</v>
      </c>
      <c r="R26" s="25">
        <v>0</v>
      </c>
      <c r="S26" s="15">
        <v>0</v>
      </c>
      <c r="T26" s="25">
        <f t="shared" si="7"/>
        <v>0</v>
      </c>
      <c r="U26" s="25">
        <v>0</v>
      </c>
      <c r="V26" s="25">
        <v>0</v>
      </c>
      <c r="W26" s="25">
        <f t="shared" si="8"/>
        <v>0</v>
      </c>
      <c r="X26" s="25">
        <v>0</v>
      </c>
      <c r="Y26" s="15">
        <v>0</v>
      </c>
      <c r="Z26" s="16">
        <f t="shared" si="9"/>
        <v>0</v>
      </c>
      <c r="AA26" s="25">
        <f t="shared" si="10"/>
        <v>0</v>
      </c>
      <c r="AB26" s="25">
        <v>0</v>
      </c>
      <c r="AC26" s="15">
        <v>0</v>
      </c>
      <c r="AD26" s="25">
        <f t="shared" si="11"/>
        <v>0</v>
      </c>
      <c r="AE26" s="25">
        <v>0</v>
      </c>
      <c r="AF26" s="15">
        <v>0</v>
      </c>
      <c r="AG26" s="25">
        <f t="shared" si="12"/>
        <v>0</v>
      </c>
      <c r="AH26" s="25">
        <v>0</v>
      </c>
      <c r="AI26" s="15">
        <v>0</v>
      </c>
      <c r="AJ26" s="25">
        <f t="shared" si="13"/>
        <v>0</v>
      </c>
      <c r="AK26" s="25">
        <v>0</v>
      </c>
      <c r="AL26" s="15">
        <v>0</v>
      </c>
      <c r="AM26" s="25">
        <f t="shared" si="14"/>
        <v>0</v>
      </c>
      <c r="AN26" s="25">
        <v>0</v>
      </c>
      <c r="AO26" s="15">
        <v>0</v>
      </c>
    </row>
    <row r="27" spans="1:41" ht="19.5" customHeight="1">
      <c r="A27" s="14" t="s">
        <v>35</v>
      </c>
      <c r="B27" s="14" t="s">
        <v>35</v>
      </c>
      <c r="C27" s="14" t="s">
        <v>35</v>
      </c>
      <c r="D27" s="14" t="s">
        <v>187</v>
      </c>
      <c r="E27" s="25">
        <f t="shared" si="0"/>
        <v>53.48</v>
      </c>
      <c r="F27" s="25">
        <f t="shared" si="1"/>
        <v>53.48</v>
      </c>
      <c r="G27" s="25">
        <f t="shared" si="2"/>
        <v>53.48</v>
      </c>
      <c r="H27" s="25">
        <v>53.48</v>
      </c>
      <c r="I27" s="15">
        <v>0</v>
      </c>
      <c r="J27" s="25">
        <f t="shared" si="3"/>
        <v>0</v>
      </c>
      <c r="K27" s="25">
        <v>0</v>
      </c>
      <c r="L27" s="15">
        <v>0</v>
      </c>
      <c r="M27" s="25">
        <f t="shared" si="4"/>
        <v>0</v>
      </c>
      <c r="N27" s="25">
        <v>0</v>
      </c>
      <c r="O27" s="15">
        <v>0</v>
      </c>
      <c r="P27" s="16">
        <f t="shared" si="5"/>
        <v>0</v>
      </c>
      <c r="Q27" s="25">
        <f t="shared" si="6"/>
        <v>0</v>
      </c>
      <c r="R27" s="25">
        <v>0</v>
      </c>
      <c r="S27" s="15">
        <v>0</v>
      </c>
      <c r="T27" s="25">
        <f t="shared" si="7"/>
        <v>0</v>
      </c>
      <c r="U27" s="25">
        <v>0</v>
      </c>
      <c r="V27" s="25">
        <v>0</v>
      </c>
      <c r="W27" s="25">
        <f t="shared" si="8"/>
        <v>0</v>
      </c>
      <c r="X27" s="25">
        <v>0</v>
      </c>
      <c r="Y27" s="15">
        <v>0</v>
      </c>
      <c r="Z27" s="16">
        <f t="shared" si="9"/>
        <v>0</v>
      </c>
      <c r="AA27" s="25">
        <f t="shared" si="10"/>
        <v>0</v>
      </c>
      <c r="AB27" s="25">
        <v>0</v>
      </c>
      <c r="AC27" s="15">
        <v>0</v>
      </c>
      <c r="AD27" s="25">
        <f t="shared" si="11"/>
        <v>0</v>
      </c>
      <c r="AE27" s="25">
        <v>0</v>
      </c>
      <c r="AF27" s="15">
        <v>0</v>
      </c>
      <c r="AG27" s="25">
        <f t="shared" si="12"/>
        <v>0</v>
      </c>
      <c r="AH27" s="25">
        <v>0</v>
      </c>
      <c r="AI27" s="15">
        <v>0</v>
      </c>
      <c r="AJ27" s="25">
        <f t="shared" si="13"/>
        <v>0</v>
      </c>
      <c r="AK27" s="25">
        <v>0</v>
      </c>
      <c r="AL27" s="15">
        <v>0</v>
      </c>
      <c r="AM27" s="25">
        <f t="shared" si="14"/>
        <v>0</v>
      </c>
      <c r="AN27" s="25">
        <v>0</v>
      </c>
      <c r="AO27" s="15">
        <v>0</v>
      </c>
    </row>
    <row r="28" spans="1:41" ht="19.5" customHeight="1">
      <c r="A28" s="14" t="s">
        <v>188</v>
      </c>
      <c r="B28" s="14" t="s">
        <v>83</v>
      </c>
      <c r="C28" s="14" t="s">
        <v>84</v>
      </c>
      <c r="D28" s="14" t="s">
        <v>189</v>
      </c>
      <c r="E28" s="25">
        <f t="shared" si="0"/>
        <v>0.97</v>
      </c>
      <c r="F28" s="25">
        <f t="shared" si="1"/>
        <v>0.97</v>
      </c>
      <c r="G28" s="25">
        <f t="shared" si="2"/>
        <v>0.97</v>
      </c>
      <c r="H28" s="25">
        <v>0.97</v>
      </c>
      <c r="I28" s="15">
        <v>0</v>
      </c>
      <c r="J28" s="25">
        <f t="shared" si="3"/>
        <v>0</v>
      </c>
      <c r="K28" s="25">
        <v>0</v>
      </c>
      <c r="L28" s="15">
        <v>0</v>
      </c>
      <c r="M28" s="25">
        <f t="shared" si="4"/>
        <v>0</v>
      </c>
      <c r="N28" s="25">
        <v>0</v>
      </c>
      <c r="O28" s="15">
        <v>0</v>
      </c>
      <c r="P28" s="16">
        <f t="shared" si="5"/>
        <v>0</v>
      </c>
      <c r="Q28" s="25">
        <f t="shared" si="6"/>
        <v>0</v>
      </c>
      <c r="R28" s="25">
        <v>0</v>
      </c>
      <c r="S28" s="15">
        <v>0</v>
      </c>
      <c r="T28" s="25">
        <f t="shared" si="7"/>
        <v>0</v>
      </c>
      <c r="U28" s="25">
        <v>0</v>
      </c>
      <c r="V28" s="25">
        <v>0</v>
      </c>
      <c r="W28" s="25">
        <f t="shared" si="8"/>
        <v>0</v>
      </c>
      <c r="X28" s="25">
        <v>0</v>
      </c>
      <c r="Y28" s="15">
        <v>0</v>
      </c>
      <c r="Z28" s="16">
        <f t="shared" si="9"/>
        <v>0</v>
      </c>
      <c r="AA28" s="25">
        <f t="shared" si="10"/>
        <v>0</v>
      </c>
      <c r="AB28" s="25">
        <v>0</v>
      </c>
      <c r="AC28" s="15">
        <v>0</v>
      </c>
      <c r="AD28" s="25">
        <f t="shared" si="11"/>
        <v>0</v>
      </c>
      <c r="AE28" s="25">
        <v>0</v>
      </c>
      <c r="AF28" s="15">
        <v>0</v>
      </c>
      <c r="AG28" s="25">
        <f t="shared" si="12"/>
        <v>0</v>
      </c>
      <c r="AH28" s="25">
        <v>0</v>
      </c>
      <c r="AI28" s="15">
        <v>0</v>
      </c>
      <c r="AJ28" s="25">
        <f t="shared" si="13"/>
        <v>0</v>
      </c>
      <c r="AK28" s="25">
        <v>0</v>
      </c>
      <c r="AL28" s="15">
        <v>0</v>
      </c>
      <c r="AM28" s="25">
        <f t="shared" si="14"/>
        <v>0</v>
      </c>
      <c r="AN28" s="25">
        <v>0</v>
      </c>
      <c r="AO28" s="15">
        <v>0</v>
      </c>
    </row>
    <row r="29" spans="1:41" ht="19.5" customHeight="1">
      <c r="A29" s="14" t="s">
        <v>188</v>
      </c>
      <c r="B29" s="14" t="s">
        <v>93</v>
      </c>
      <c r="C29" s="14" t="s">
        <v>84</v>
      </c>
      <c r="D29" s="14" t="s">
        <v>190</v>
      </c>
      <c r="E29" s="25">
        <f t="shared" si="0"/>
        <v>50.21</v>
      </c>
      <c r="F29" s="25">
        <f t="shared" si="1"/>
        <v>50.21</v>
      </c>
      <c r="G29" s="25">
        <f t="shared" si="2"/>
        <v>50.21</v>
      </c>
      <c r="H29" s="25">
        <v>50.21</v>
      </c>
      <c r="I29" s="15">
        <v>0</v>
      </c>
      <c r="J29" s="25">
        <f t="shared" si="3"/>
        <v>0</v>
      </c>
      <c r="K29" s="25">
        <v>0</v>
      </c>
      <c r="L29" s="15">
        <v>0</v>
      </c>
      <c r="M29" s="25">
        <f t="shared" si="4"/>
        <v>0</v>
      </c>
      <c r="N29" s="25">
        <v>0</v>
      </c>
      <c r="O29" s="15">
        <v>0</v>
      </c>
      <c r="P29" s="16">
        <f t="shared" si="5"/>
        <v>0</v>
      </c>
      <c r="Q29" s="25">
        <f t="shared" si="6"/>
        <v>0</v>
      </c>
      <c r="R29" s="25">
        <v>0</v>
      </c>
      <c r="S29" s="15">
        <v>0</v>
      </c>
      <c r="T29" s="25">
        <f t="shared" si="7"/>
        <v>0</v>
      </c>
      <c r="U29" s="25">
        <v>0</v>
      </c>
      <c r="V29" s="25">
        <v>0</v>
      </c>
      <c r="W29" s="25">
        <f t="shared" si="8"/>
        <v>0</v>
      </c>
      <c r="X29" s="25">
        <v>0</v>
      </c>
      <c r="Y29" s="15">
        <v>0</v>
      </c>
      <c r="Z29" s="16">
        <f t="shared" si="9"/>
        <v>0</v>
      </c>
      <c r="AA29" s="25">
        <f t="shared" si="10"/>
        <v>0</v>
      </c>
      <c r="AB29" s="25">
        <v>0</v>
      </c>
      <c r="AC29" s="15">
        <v>0</v>
      </c>
      <c r="AD29" s="25">
        <f t="shared" si="11"/>
        <v>0</v>
      </c>
      <c r="AE29" s="25">
        <v>0</v>
      </c>
      <c r="AF29" s="15">
        <v>0</v>
      </c>
      <c r="AG29" s="25">
        <f t="shared" si="12"/>
        <v>0</v>
      </c>
      <c r="AH29" s="25">
        <v>0</v>
      </c>
      <c r="AI29" s="15">
        <v>0</v>
      </c>
      <c r="AJ29" s="25">
        <f t="shared" si="13"/>
        <v>0</v>
      </c>
      <c r="AK29" s="25">
        <v>0</v>
      </c>
      <c r="AL29" s="15">
        <v>0</v>
      </c>
      <c r="AM29" s="25">
        <f t="shared" si="14"/>
        <v>0</v>
      </c>
      <c r="AN29" s="25">
        <v>0</v>
      </c>
      <c r="AO29" s="15">
        <v>0</v>
      </c>
    </row>
    <row r="30" spans="1:41" ht="19.5" customHeight="1">
      <c r="A30" s="14" t="s">
        <v>188</v>
      </c>
      <c r="B30" s="14" t="s">
        <v>96</v>
      </c>
      <c r="C30" s="14" t="s">
        <v>84</v>
      </c>
      <c r="D30" s="14" t="s">
        <v>191</v>
      </c>
      <c r="E30" s="25">
        <f t="shared" si="0"/>
        <v>2.3</v>
      </c>
      <c r="F30" s="25">
        <f t="shared" si="1"/>
        <v>2.3</v>
      </c>
      <c r="G30" s="25">
        <f t="shared" si="2"/>
        <v>2.3</v>
      </c>
      <c r="H30" s="25">
        <v>2.3</v>
      </c>
      <c r="I30" s="15">
        <v>0</v>
      </c>
      <c r="J30" s="25">
        <f t="shared" si="3"/>
        <v>0</v>
      </c>
      <c r="K30" s="25">
        <v>0</v>
      </c>
      <c r="L30" s="15">
        <v>0</v>
      </c>
      <c r="M30" s="25">
        <f t="shared" si="4"/>
        <v>0</v>
      </c>
      <c r="N30" s="25">
        <v>0</v>
      </c>
      <c r="O30" s="15">
        <v>0</v>
      </c>
      <c r="P30" s="16">
        <f t="shared" si="5"/>
        <v>0</v>
      </c>
      <c r="Q30" s="25">
        <f t="shared" si="6"/>
        <v>0</v>
      </c>
      <c r="R30" s="25">
        <v>0</v>
      </c>
      <c r="S30" s="15">
        <v>0</v>
      </c>
      <c r="T30" s="25">
        <f t="shared" si="7"/>
        <v>0</v>
      </c>
      <c r="U30" s="25">
        <v>0</v>
      </c>
      <c r="V30" s="25">
        <v>0</v>
      </c>
      <c r="W30" s="25">
        <f t="shared" si="8"/>
        <v>0</v>
      </c>
      <c r="X30" s="25">
        <v>0</v>
      </c>
      <c r="Y30" s="15">
        <v>0</v>
      </c>
      <c r="Z30" s="16">
        <f t="shared" si="9"/>
        <v>0</v>
      </c>
      <c r="AA30" s="25">
        <f t="shared" si="10"/>
        <v>0</v>
      </c>
      <c r="AB30" s="25">
        <v>0</v>
      </c>
      <c r="AC30" s="15">
        <v>0</v>
      </c>
      <c r="AD30" s="25">
        <f t="shared" si="11"/>
        <v>0</v>
      </c>
      <c r="AE30" s="25">
        <v>0</v>
      </c>
      <c r="AF30" s="15">
        <v>0</v>
      </c>
      <c r="AG30" s="25">
        <f t="shared" si="12"/>
        <v>0</v>
      </c>
      <c r="AH30" s="25">
        <v>0</v>
      </c>
      <c r="AI30" s="15">
        <v>0</v>
      </c>
      <c r="AJ30" s="25">
        <f t="shared" si="13"/>
        <v>0</v>
      </c>
      <c r="AK30" s="25">
        <v>0</v>
      </c>
      <c r="AL30" s="15">
        <v>0</v>
      </c>
      <c r="AM30" s="25">
        <f t="shared" si="14"/>
        <v>0</v>
      </c>
      <c r="AN30" s="25">
        <v>0</v>
      </c>
      <c r="AO30" s="1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Z5:Z6"/>
    <mergeCell ref="T5:V5"/>
    <mergeCell ref="W5:Y5"/>
    <mergeCell ref="AD5:AF5"/>
    <mergeCell ref="AG5:AI5"/>
    <mergeCell ref="AJ5:AL5"/>
    <mergeCell ref="AA5:AC5"/>
    <mergeCell ref="J5:L5"/>
    <mergeCell ref="M5:O5"/>
    <mergeCell ref="Q5:S5"/>
    <mergeCell ref="G5:I5"/>
    <mergeCell ref="AM5:AO5"/>
    <mergeCell ref="C5:C6"/>
    <mergeCell ref="D5:D6"/>
    <mergeCell ref="E4:E6"/>
    <mergeCell ref="F5:F6"/>
    <mergeCell ref="P5:P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192</v>
      </c>
    </row>
    <row r="2" spans="1:113" ht="19.5" customHeight="1">
      <c r="A2" s="119" t="s">
        <v>363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</row>
    <row r="3" spans="1:113" ht="19.5" customHeight="1">
      <c r="A3" s="31" t="s">
        <v>360</v>
      </c>
      <c r="B3" s="27"/>
      <c r="C3" s="27"/>
      <c r="D3" s="27"/>
      <c r="F3" s="32"/>
      <c r="DI3" s="3" t="s">
        <v>2</v>
      </c>
    </row>
    <row r="4" spans="1:113" ht="19.5" customHeight="1">
      <c r="A4" s="167" t="s">
        <v>55</v>
      </c>
      <c r="B4" s="168"/>
      <c r="C4" s="168"/>
      <c r="D4" s="169"/>
      <c r="E4" s="166" t="s">
        <v>56</v>
      </c>
      <c r="F4" s="159" t="s">
        <v>193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9" t="s">
        <v>194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  <c r="AV4" s="159" t="s">
        <v>195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1"/>
      <c r="BH4" s="159" t="s">
        <v>196</v>
      </c>
      <c r="BI4" s="160"/>
      <c r="BJ4" s="160"/>
      <c r="BK4" s="160"/>
      <c r="BL4" s="161"/>
      <c r="BM4" s="159" t="s">
        <v>197</v>
      </c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1"/>
      <c r="BZ4" s="159" t="s">
        <v>198</v>
      </c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1"/>
      <c r="CR4" s="134" t="s">
        <v>199</v>
      </c>
      <c r="CS4" s="135"/>
      <c r="CT4" s="136"/>
      <c r="CU4" s="134" t="s">
        <v>200</v>
      </c>
      <c r="CV4" s="135"/>
      <c r="CW4" s="135"/>
      <c r="CX4" s="135"/>
      <c r="CY4" s="135"/>
      <c r="CZ4" s="136"/>
      <c r="DA4" s="134" t="s">
        <v>201</v>
      </c>
      <c r="DB4" s="135"/>
      <c r="DC4" s="136"/>
      <c r="DD4" s="159" t="s">
        <v>202</v>
      </c>
      <c r="DE4" s="160"/>
      <c r="DF4" s="160"/>
      <c r="DG4" s="160"/>
      <c r="DH4" s="160"/>
      <c r="DI4" s="161"/>
    </row>
    <row r="5" spans="1:113" ht="19.5" customHeight="1">
      <c r="A5" s="131" t="s">
        <v>66</v>
      </c>
      <c r="B5" s="132"/>
      <c r="C5" s="133"/>
      <c r="D5" s="166" t="s">
        <v>203</v>
      </c>
      <c r="E5" s="125"/>
      <c r="F5" s="122" t="s">
        <v>71</v>
      </c>
      <c r="G5" s="122" t="s">
        <v>204</v>
      </c>
      <c r="H5" s="122" t="s">
        <v>205</v>
      </c>
      <c r="I5" s="122" t="s">
        <v>206</v>
      </c>
      <c r="J5" s="122" t="s">
        <v>207</v>
      </c>
      <c r="K5" s="122" t="s">
        <v>208</v>
      </c>
      <c r="L5" s="122" t="s">
        <v>209</v>
      </c>
      <c r="M5" s="122" t="s">
        <v>210</v>
      </c>
      <c r="N5" s="122" t="s">
        <v>211</v>
      </c>
      <c r="O5" s="122" t="s">
        <v>212</v>
      </c>
      <c r="P5" s="122" t="s">
        <v>213</v>
      </c>
      <c r="Q5" s="122" t="s">
        <v>214</v>
      </c>
      <c r="R5" s="122" t="s">
        <v>215</v>
      </c>
      <c r="S5" s="122" t="s">
        <v>216</v>
      </c>
      <c r="T5" s="122" t="s">
        <v>71</v>
      </c>
      <c r="U5" s="122" t="s">
        <v>217</v>
      </c>
      <c r="V5" s="122" t="s">
        <v>218</v>
      </c>
      <c r="W5" s="122" t="s">
        <v>219</v>
      </c>
      <c r="X5" s="122" t="s">
        <v>220</v>
      </c>
      <c r="Y5" s="122" t="s">
        <v>221</v>
      </c>
      <c r="Z5" s="122" t="s">
        <v>222</v>
      </c>
      <c r="AA5" s="122" t="s">
        <v>223</v>
      </c>
      <c r="AB5" s="122" t="s">
        <v>224</v>
      </c>
      <c r="AC5" s="122" t="s">
        <v>225</v>
      </c>
      <c r="AD5" s="122" t="s">
        <v>226</v>
      </c>
      <c r="AE5" s="122" t="s">
        <v>227</v>
      </c>
      <c r="AF5" s="122" t="s">
        <v>228</v>
      </c>
      <c r="AG5" s="122" t="s">
        <v>229</v>
      </c>
      <c r="AH5" s="122" t="s">
        <v>230</v>
      </c>
      <c r="AI5" s="122" t="s">
        <v>231</v>
      </c>
      <c r="AJ5" s="122" t="s">
        <v>232</v>
      </c>
      <c r="AK5" s="122" t="s">
        <v>233</v>
      </c>
      <c r="AL5" s="122" t="s">
        <v>234</v>
      </c>
      <c r="AM5" s="122" t="s">
        <v>235</v>
      </c>
      <c r="AN5" s="122" t="s">
        <v>236</v>
      </c>
      <c r="AO5" s="122" t="s">
        <v>237</v>
      </c>
      <c r="AP5" s="122" t="s">
        <v>238</v>
      </c>
      <c r="AQ5" s="122" t="s">
        <v>239</v>
      </c>
      <c r="AR5" s="122" t="s">
        <v>240</v>
      </c>
      <c r="AS5" s="122" t="s">
        <v>241</v>
      </c>
      <c r="AT5" s="122" t="s">
        <v>242</v>
      </c>
      <c r="AU5" s="122" t="s">
        <v>243</v>
      </c>
      <c r="AV5" s="122" t="s">
        <v>71</v>
      </c>
      <c r="AW5" s="122" t="s">
        <v>244</v>
      </c>
      <c r="AX5" s="122" t="s">
        <v>245</v>
      </c>
      <c r="AY5" s="122" t="s">
        <v>246</v>
      </c>
      <c r="AZ5" s="122" t="s">
        <v>247</v>
      </c>
      <c r="BA5" s="122" t="s">
        <v>248</v>
      </c>
      <c r="BB5" s="122" t="s">
        <v>249</v>
      </c>
      <c r="BC5" s="122" t="s">
        <v>250</v>
      </c>
      <c r="BD5" s="122" t="s">
        <v>251</v>
      </c>
      <c r="BE5" s="122" t="s">
        <v>252</v>
      </c>
      <c r="BF5" s="122" t="s">
        <v>253</v>
      </c>
      <c r="BG5" s="139" t="s">
        <v>254</v>
      </c>
      <c r="BH5" s="139" t="s">
        <v>71</v>
      </c>
      <c r="BI5" s="139" t="s">
        <v>255</v>
      </c>
      <c r="BJ5" s="139" t="s">
        <v>256</v>
      </c>
      <c r="BK5" s="139" t="s">
        <v>257</v>
      </c>
      <c r="BL5" s="139" t="s">
        <v>258</v>
      </c>
      <c r="BM5" s="122" t="s">
        <v>71</v>
      </c>
      <c r="BN5" s="122" t="s">
        <v>259</v>
      </c>
      <c r="BO5" s="122" t="s">
        <v>260</v>
      </c>
      <c r="BP5" s="122" t="s">
        <v>261</v>
      </c>
      <c r="BQ5" s="122" t="s">
        <v>262</v>
      </c>
      <c r="BR5" s="122" t="s">
        <v>263</v>
      </c>
      <c r="BS5" s="122" t="s">
        <v>264</v>
      </c>
      <c r="BT5" s="122" t="s">
        <v>265</v>
      </c>
      <c r="BU5" s="122" t="s">
        <v>266</v>
      </c>
      <c r="BV5" s="122" t="s">
        <v>267</v>
      </c>
      <c r="BW5" s="164" t="s">
        <v>268</v>
      </c>
      <c r="BX5" s="164" t="s">
        <v>269</v>
      </c>
      <c r="BY5" s="122" t="s">
        <v>270</v>
      </c>
      <c r="BZ5" s="122" t="s">
        <v>71</v>
      </c>
      <c r="CA5" s="122" t="s">
        <v>259</v>
      </c>
      <c r="CB5" s="122" t="s">
        <v>260</v>
      </c>
      <c r="CC5" s="122" t="s">
        <v>261</v>
      </c>
      <c r="CD5" s="122" t="s">
        <v>262</v>
      </c>
      <c r="CE5" s="122" t="s">
        <v>263</v>
      </c>
      <c r="CF5" s="122" t="s">
        <v>264</v>
      </c>
      <c r="CG5" s="122" t="s">
        <v>265</v>
      </c>
      <c r="CH5" s="122" t="s">
        <v>271</v>
      </c>
      <c r="CI5" s="122" t="s">
        <v>272</v>
      </c>
      <c r="CJ5" s="122" t="s">
        <v>273</v>
      </c>
      <c r="CK5" s="122" t="s">
        <v>274</v>
      </c>
      <c r="CL5" s="122" t="s">
        <v>266</v>
      </c>
      <c r="CM5" s="122" t="s">
        <v>267</v>
      </c>
      <c r="CN5" s="122" t="s">
        <v>275</v>
      </c>
      <c r="CO5" s="164" t="s">
        <v>268</v>
      </c>
      <c r="CP5" s="164" t="s">
        <v>269</v>
      </c>
      <c r="CQ5" s="122" t="s">
        <v>276</v>
      </c>
      <c r="CR5" s="164" t="s">
        <v>71</v>
      </c>
      <c r="CS5" s="164" t="s">
        <v>277</v>
      </c>
      <c r="CT5" s="122" t="s">
        <v>278</v>
      </c>
      <c r="CU5" s="164" t="s">
        <v>71</v>
      </c>
      <c r="CV5" s="164" t="s">
        <v>277</v>
      </c>
      <c r="CW5" s="122" t="s">
        <v>279</v>
      </c>
      <c r="CX5" s="164" t="s">
        <v>280</v>
      </c>
      <c r="CY5" s="164" t="s">
        <v>281</v>
      </c>
      <c r="CZ5" s="139" t="s">
        <v>278</v>
      </c>
      <c r="DA5" s="164" t="s">
        <v>71</v>
      </c>
      <c r="DB5" s="164" t="s">
        <v>201</v>
      </c>
      <c r="DC5" s="164" t="s">
        <v>282</v>
      </c>
      <c r="DD5" s="122" t="s">
        <v>71</v>
      </c>
      <c r="DE5" s="122" t="s">
        <v>283</v>
      </c>
      <c r="DF5" s="122" t="s">
        <v>284</v>
      </c>
      <c r="DG5" s="122" t="s">
        <v>282</v>
      </c>
      <c r="DH5" s="122" t="s">
        <v>285</v>
      </c>
      <c r="DI5" s="122" t="s">
        <v>202</v>
      </c>
    </row>
    <row r="6" spans="1:113" ht="30.75" customHeight="1">
      <c r="A6" s="10" t="s">
        <v>76</v>
      </c>
      <c r="B6" s="9" t="s">
        <v>77</v>
      </c>
      <c r="C6" s="11" t="s">
        <v>78</v>
      </c>
      <c r="D6" s="138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38"/>
      <c r="BH6" s="138"/>
      <c r="BI6" s="138"/>
      <c r="BJ6" s="138"/>
      <c r="BK6" s="138"/>
      <c r="BL6" s="138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65"/>
      <c r="BX6" s="165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65"/>
      <c r="CP6" s="165"/>
      <c r="CQ6" s="123"/>
      <c r="CR6" s="165"/>
      <c r="CS6" s="165"/>
      <c r="CT6" s="123"/>
      <c r="CU6" s="165"/>
      <c r="CV6" s="165"/>
      <c r="CW6" s="123"/>
      <c r="CX6" s="165"/>
      <c r="CY6" s="165"/>
      <c r="CZ6" s="138"/>
      <c r="DA6" s="165"/>
      <c r="DB6" s="165"/>
      <c r="DC6" s="165"/>
      <c r="DD6" s="123"/>
      <c r="DE6" s="123"/>
      <c r="DF6" s="123"/>
      <c r="DG6" s="123"/>
      <c r="DH6" s="123"/>
      <c r="DI6" s="123"/>
    </row>
    <row r="7" spans="1:113" ht="19.5" customHeight="1">
      <c r="A7" s="24" t="s">
        <v>35</v>
      </c>
      <c r="B7" s="24" t="s">
        <v>35</v>
      </c>
      <c r="C7" s="24" t="s">
        <v>35</v>
      </c>
      <c r="D7" s="24" t="s">
        <v>56</v>
      </c>
      <c r="E7" s="33">
        <f aca="true" t="shared" si="0" ref="E7:E28">SUM(F7,T7,AV7,BH7,BM7,BZ7,CR7,CU7,DA7,DD7)</f>
        <v>1105.6499999999999</v>
      </c>
      <c r="F7" s="33">
        <v>535.68</v>
      </c>
      <c r="G7" s="33">
        <v>175.83</v>
      </c>
      <c r="H7" s="33">
        <v>177.4</v>
      </c>
      <c r="I7" s="33">
        <v>14.65</v>
      </c>
      <c r="J7" s="33">
        <v>0</v>
      </c>
      <c r="K7" s="33">
        <v>0</v>
      </c>
      <c r="L7" s="33">
        <v>54.59</v>
      </c>
      <c r="M7" s="33">
        <v>0</v>
      </c>
      <c r="N7" s="33">
        <v>43.06</v>
      </c>
      <c r="O7" s="34">
        <v>10.49</v>
      </c>
      <c r="P7" s="34">
        <v>0</v>
      </c>
      <c r="Q7" s="34">
        <v>54.97</v>
      </c>
      <c r="R7" s="34">
        <v>0</v>
      </c>
      <c r="S7" s="34">
        <v>4.69</v>
      </c>
      <c r="T7" s="34">
        <v>465.99</v>
      </c>
      <c r="U7" s="34">
        <v>10</v>
      </c>
      <c r="V7" s="34">
        <v>14.2</v>
      </c>
      <c r="W7" s="34">
        <v>0</v>
      </c>
      <c r="X7" s="34">
        <v>0.1</v>
      </c>
      <c r="Y7" s="34">
        <v>0.5</v>
      </c>
      <c r="Z7" s="34">
        <v>7.5</v>
      </c>
      <c r="AA7" s="34">
        <v>22</v>
      </c>
      <c r="AB7" s="34">
        <v>0</v>
      </c>
      <c r="AC7" s="34">
        <v>3</v>
      </c>
      <c r="AD7" s="34">
        <v>28</v>
      </c>
      <c r="AE7" s="34">
        <v>0</v>
      </c>
      <c r="AF7" s="34">
        <v>56</v>
      </c>
      <c r="AG7" s="34">
        <v>18.5</v>
      </c>
      <c r="AH7" s="34">
        <v>7</v>
      </c>
      <c r="AI7" s="34">
        <v>8</v>
      </c>
      <c r="AJ7" s="34">
        <v>2.53</v>
      </c>
      <c r="AK7" s="34">
        <v>0</v>
      </c>
      <c r="AL7" s="34">
        <v>0</v>
      </c>
      <c r="AM7" s="34">
        <v>0</v>
      </c>
      <c r="AN7" s="34">
        <v>81.38</v>
      </c>
      <c r="AO7" s="34">
        <v>112.85</v>
      </c>
      <c r="AP7" s="34">
        <v>9.16</v>
      </c>
      <c r="AQ7" s="34">
        <v>5.27</v>
      </c>
      <c r="AR7" s="34">
        <v>19.01</v>
      </c>
      <c r="AS7" s="34">
        <v>40.56</v>
      </c>
      <c r="AT7" s="34">
        <v>0</v>
      </c>
      <c r="AU7" s="34">
        <v>20.43</v>
      </c>
      <c r="AV7" s="34">
        <v>53.48</v>
      </c>
      <c r="AW7" s="34">
        <v>50.21</v>
      </c>
      <c r="AX7" s="34">
        <v>0</v>
      </c>
      <c r="AY7" s="34">
        <v>0</v>
      </c>
      <c r="AZ7" s="34">
        <v>0</v>
      </c>
      <c r="BA7" s="34">
        <v>0.86</v>
      </c>
      <c r="BB7" s="34">
        <v>0</v>
      </c>
      <c r="BC7" s="34">
        <v>0</v>
      </c>
      <c r="BD7" s="34">
        <v>0</v>
      </c>
      <c r="BE7" s="34">
        <v>0.11</v>
      </c>
      <c r="BF7" s="34">
        <v>0</v>
      </c>
      <c r="BG7" s="34">
        <v>2.3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50.5</v>
      </c>
      <c r="CA7" s="34">
        <v>0</v>
      </c>
      <c r="CB7" s="34">
        <v>9</v>
      </c>
      <c r="CC7" s="34">
        <v>0</v>
      </c>
      <c r="CD7" s="34">
        <v>0</v>
      </c>
      <c r="CE7" s="34">
        <v>0</v>
      </c>
      <c r="CF7" s="34">
        <v>32.5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9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19.5" customHeight="1">
      <c r="A8" s="24" t="s">
        <v>35</v>
      </c>
      <c r="B8" s="24" t="s">
        <v>35</v>
      </c>
      <c r="C8" s="24" t="s">
        <v>35</v>
      </c>
      <c r="D8" s="24" t="s">
        <v>286</v>
      </c>
      <c r="E8" s="33">
        <f t="shared" si="0"/>
        <v>851.35</v>
      </c>
      <c r="F8" s="33">
        <v>345.74</v>
      </c>
      <c r="G8" s="33">
        <v>175.83</v>
      </c>
      <c r="H8" s="33">
        <v>150.57</v>
      </c>
      <c r="I8" s="33">
        <v>14.65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4">
        <v>0</v>
      </c>
      <c r="Q8" s="34">
        <v>0</v>
      </c>
      <c r="R8" s="34">
        <v>0</v>
      </c>
      <c r="S8" s="34">
        <v>4.69</v>
      </c>
      <c r="T8" s="34">
        <v>455</v>
      </c>
      <c r="U8" s="34">
        <v>10</v>
      </c>
      <c r="V8" s="34">
        <v>14.2</v>
      </c>
      <c r="W8" s="34">
        <v>0</v>
      </c>
      <c r="X8" s="34">
        <v>0.1</v>
      </c>
      <c r="Y8" s="34">
        <v>0.5</v>
      </c>
      <c r="Z8" s="34">
        <v>7.5</v>
      </c>
      <c r="AA8" s="34">
        <v>22</v>
      </c>
      <c r="AB8" s="34">
        <v>0</v>
      </c>
      <c r="AC8" s="34">
        <v>3</v>
      </c>
      <c r="AD8" s="34">
        <v>28</v>
      </c>
      <c r="AE8" s="34">
        <v>0</v>
      </c>
      <c r="AF8" s="34">
        <v>56</v>
      </c>
      <c r="AG8" s="34">
        <v>18.5</v>
      </c>
      <c r="AH8" s="34">
        <v>7</v>
      </c>
      <c r="AI8" s="34">
        <v>0</v>
      </c>
      <c r="AJ8" s="34">
        <v>2.53</v>
      </c>
      <c r="AK8" s="34">
        <v>0</v>
      </c>
      <c r="AL8" s="34">
        <v>0</v>
      </c>
      <c r="AM8" s="34">
        <v>0</v>
      </c>
      <c r="AN8" s="34">
        <v>81.38</v>
      </c>
      <c r="AO8" s="34">
        <v>112.85</v>
      </c>
      <c r="AP8" s="34">
        <v>9.16</v>
      </c>
      <c r="AQ8" s="34">
        <v>5.27</v>
      </c>
      <c r="AR8" s="34">
        <v>19.01</v>
      </c>
      <c r="AS8" s="34">
        <v>40.56</v>
      </c>
      <c r="AT8" s="34">
        <v>0</v>
      </c>
      <c r="AU8" s="34">
        <v>17.44</v>
      </c>
      <c r="AV8" s="34">
        <v>0.11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0.11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50.5</v>
      </c>
      <c r="CA8" s="34">
        <v>0</v>
      </c>
      <c r="CB8" s="34">
        <v>9</v>
      </c>
      <c r="CC8" s="34">
        <v>0</v>
      </c>
      <c r="CD8" s="34">
        <v>0</v>
      </c>
      <c r="CE8" s="34">
        <v>0</v>
      </c>
      <c r="CF8" s="34">
        <v>32.5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9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19.5" customHeight="1">
      <c r="A9" s="24" t="s">
        <v>35</v>
      </c>
      <c r="B9" s="24" t="s">
        <v>35</v>
      </c>
      <c r="C9" s="24" t="s">
        <v>35</v>
      </c>
      <c r="D9" s="24" t="s">
        <v>287</v>
      </c>
      <c r="E9" s="33">
        <f t="shared" si="0"/>
        <v>851.35</v>
      </c>
      <c r="F9" s="33">
        <v>345.74</v>
      </c>
      <c r="G9" s="33">
        <v>175.83</v>
      </c>
      <c r="H9" s="33">
        <v>150.57</v>
      </c>
      <c r="I9" s="33">
        <v>14.65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34">
        <v>0</v>
      </c>
      <c r="S9" s="34">
        <v>4.69</v>
      </c>
      <c r="T9" s="34">
        <v>455</v>
      </c>
      <c r="U9" s="34">
        <v>10</v>
      </c>
      <c r="V9" s="34">
        <v>14.2</v>
      </c>
      <c r="W9" s="34">
        <v>0</v>
      </c>
      <c r="X9" s="34">
        <v>0.1</v>
      </c>
      <c r="Y9" s="34">
        <v>0.5</v>
      </c>
      <c r="Z9" s="34">
        <v>7.5</v>
      </c>
      <c r="AA9" s="34">
        <v>22</v>
      </c>
      <c r="AB9" s="34">
        <v>0</v>
      </c>
      <c r="AC9" s="34">
        <v>3</v>
      </c>
      <c r="AD9" s="34">
        <v>28</v>
      </c>
      <c r="AE9" s="34">
        <v>0</v>
      </c>
      <c r="AF9" s="34">
        <v>56</v>
      </c>
      <c r="AG9" s="34">
        <v>18.5</v>
      </c>
      <c r="AH9" s="34">
        <v>7</v>
      </c>
      <c r="AI9" s="34">
        <v>0</v>
      </c>
      <c r="AJ9" s="34">
        <v>2.53</v>
      </c>
      <c r="AK9" s="34">
        <v>0</v>
      </c>
      <c r="AL9" s="34">
        <v>0</v>
      </c>
      <c r="AM9" s="34">
        <v>0</v>
      </c>
      <c r="AN9" s="34">
        <v>81.38</v>
      </c>
      <c r="AO9" s="34">
        <v>112.85</v>
      </c>
      <c r="AP9" s="34">
        <v>9.16</v>
      </c>
      <c r="AQ9" s="34">
        <v>5.27</v>
      </c>
      <c r="AR9" s="34">
        <v>19.01</v>
      </c>
      <c r="AS9" s="34">
        <v>40.56</v>
      </c>
      <c r="AT9" s="34">
        <v>0</v>
      </c>
      <c r="AU9" s="34">
        <v>17.44</v>
      </c>
      <c r="AV9" s="34">
        <v>0.11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0.11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50.5</v>
      </c>
      <c r="CA9" s="34">
        <v>0</v>
      </c>
      <c r="CB9" s="34">
        <v>9</v>
      </c>
      <c r="CC9" s="34">
        <v>0</v>
      </c>
      <c r="CD9" s="34">
        <v>0</v>
      </c>
      <c r="CE9" s="34">
        <v>0</v>
      </c>
      <c r="CF9" s="34">
        <v>32.5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9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4" t="s">
        <v>81</v>
      </c>
      <c r="B10" s="24" t="s">
        <v>82</v>
      </c>
      <c r="C10" s="24" t="s">
        <v>83</v>
      </c>
      <c r="D10" s="24" t="s">
        <v>85</v>
      </c>
      <c r="E10" s="33">
        <f t="shared" si="0"/>
        <v>574.22</v>
      </c>
      <c r="F10" s="33">
        <v>345.74</v>
      </c>
      <c r="G10" s="33">
        <v>175.83</v>
      </c>
      <c r="H10" s="33">
        <v>150.57</v>
      </c>
      <c r="I10" s="33">
        <v>14.65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4.69</v>
      </c>
      <c r="T10" s="34">
        <v>228.37</v>
      </c>
      <c r="U10" s="34">
        <v>10</v>
      </c>
      <c r="V10" s="34">
        <v>2</v>
      </c>
      <c r="W10" s="34">
        <v>0</v>
      </c>
      <c r="X10" s="34">
        <v>0.1</v>
      </c>
      <c r="Y10" s="34">
        <v>0.5</v>
      </c>
      <c r="Z10" s="34">
        <v>7.5</v>
      </c>
      <c r="AA10" s="34">
        <v>22</v>
      </c>
      <c r="AB10" s="34">
        <v>0</v>
      </c>
      <c r="AC10" s="34">
        <v>3</v>
      </c>
      <c r="AD10" s="34">
        <v>28</v>
      </c>
      <c r="AE10" s="34">
        <v>0</v>
      </c>
      <c r="AF10" s="34">
        <v>53.5</v>
      </c>
      <c r="AG10" s="34">
        <v>0</v>
      </c>
      <c r="AH10" s="34">
        <v>7</v>
      </c>
      <c r="AI10" s="34">
        <v>0</v>
      </c>
      <c r="AJ10" s="34">
        <v>2.53</v>
      </c>
      <c r="AK10" s="34">
        <v>0</v>
      </c>
      <c r="AL10" s="34">
        <v>0</v>
      </c>
      <c r="AM10" s="34">
        <v>0</v>
      </c>
      <c r="AN10" s="34">
        <v>0</v>
      </c>
      <c r="AO10" s="34">
        <v>2</v>
      </c>
      <c r="AP10" s="34">
        <v>9.16</v>
      </c>
      <c r="AQ10" s="34">
        <v>5.27</v>
      </c>
      <c r="AR10" s="34">
        <v>19.01</v>
      </c>
      <c r="AS10" s="34">
        <v>40.56</v>
      </c>
      <c r="AT10" s="34">
        <v>0</v>
      </c>
      <c r="AU10" s="34">
        <v>16.24</v>
      </c>
      <c r="AV10" s="34">
        <v>0.11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0.11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4" t="s">
        <v>81</v>
      </c>
      <c r="B11" s="24" t="s">
        <v>82</v>
      </c>
      <c r="C11" s="24" t="s">
        <v>86</v>
      </c>
      <c r="D11" s="24" t="s">
        <v>87</v>
      </c>
      <c r="E11" s="33">
        <f t="shared" si="0"/>
        <v>277.13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226.63</v>
      </c>
      <c r="U11" s="34">
        <v>0</v>
      </c>
      <c r="V11" s="34">
        <v>12.2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2.5</v>
      </c>
      <c r="AG11" s="34">
        <v>18.5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81.38</v>
      </c>
      <c r="AO11" s="34">
        <v>110.85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1.2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50.5</v>
      </c>
      <c r="CA11" s="34">
        <v>0</v>
      </c>
      <c r="CB11" s="34">
        <v>9</v>
      </c>
      <c r="CC11" s="34">
        <v>0</v>
      </c>
      <c r="CD11" s="34">
        <v>0</v>
      </c>
      <c r="CE11" s="34">
        <v>0</v>
      </c>
      <c r="CF11" s="34">
        <v>32.5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9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4" t="s">
        <v>35</v>
      </c>
      <c r="B12" s="24" t="s">
        <v>35</v>
      </c>
      <c r="C12" s="24" t="s">
        <v>35</v>
      </c>
      <c r="D12" s="24" t="s">
        <v>288</v>
      </c>
      <c r="E12" s="33">
        <f t="shared" si="0"/>
        <v>8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8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8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19.5" customHeight="1">
      <c r="A13" s="24" t="s">
        <v>35</v>
      </c>
      <c r="B13" s="24" t="s">
        <v>35</v>
      </c>
      <c r="C13" s="24" t="s">
        <v>35</v>
      </c>
      <c r="D13" s="24" t="s">
        <v>289</v>
      </c>
      <c r="E13" s="33">
        <f t="shared" si="0"/>
        <v>8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8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8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4" t="s">
        <v>88</v>
      </c>
      <c r="B14" s="24" t="s">
        <v>89</v>
      </c>
      <c r="C14" s="24" t="s">
        <v>90</v>
      </c>
      <c r="D14" s="24" t="s">
        <v>91</v>
      </c>
      <c r="E14" s="33">
        <f t="shared" si="0"/>
        <v>8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8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8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19.5" customHeight="1">
      <c r="A15" s="24" t="s">
        <v>35</v>
      </c>
      <c r="B15" s="24" t="s">
        <v>35</v>
      </c>
      <c r="C15" s="24" t="s">
        <v>35</v>
      </c>
      <c r="D15" s="24" t="s">
        <v>290</v>
      </c>
      <c r="E15" s="33">
        <f t="shared" si="0"/>
        <v>110.95</v>
      </c>
      <c r="F15" s="33">
        <v>54.59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54.59</v>
      </c>
      <c r="M15" s="33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2.99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2.99</v>
      </c>
      <c r="AV15" s="34">
        <v>53.37</v>
      </c>
      <c r="AW15" s="34">
        <v>50.21</v>
      </c>
      <c r="AX15" s="34">
        <v>0</v>
      </c>
      <c r="AY15" s="34">
        <v>0</v>
      </c>
      <c r="AZ15" s="34">
        <v>0</v>
      </c>
      <c r="BA15" s="34">
        <v>0.86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2.3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4" t="s">
        <v>35</v>
      </c>
      <c r="B16" s="24" t="s">
        <v>35</v>
      </c>
      <c r="C16" s="24" t="s">
        <v>35</v>
      </c>
      <c r="D16" s="24" t="s">
        <v>291</v>
      </c>
      <c r="E16" s="33">
        <f t="shared" si="0"/>
        <v>110.09</v>
      </c>
      <c r="F16" s="33">
        <v>54.59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54.59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2.99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2.99</v>
      </c>
      <c r="AV16" s="34">
        <v>52.51</v>
      </c>
      <c r="AW16" s="34">
        <v>50.21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2.3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4" t="s">
        <v>92</v>
      </c>
      <c r="B17" s="24" t="s">
        <v>93</v>
      </c>
      <c r="C17" s="24" t="s">
        <v>83</v>
      </c>
      <c r="D17" s="24" t="s">
        <v>94</v>
      </c>
      <c r="E17" s="33">
        <f t="shared" si="0"/>
        <v>55.5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2.99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2.99</v>
      </c>
      <c r="AV17" s="34">
        <v>52.51</v>
      </c>
      <c r="AW17" s="34">
        <v>50.21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2.3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4" t="s">
        <v>92</v>
      </c>
      <c r="B18" s="24" t="s">
        <v>93</v>
      </c>
      <c r="C18" s="24" t="s">
        <v>93</v>
      </c>
      <c r="D18" s="24" t="s">
        <v>95</v>
      </c>
      <c r="E18" s="33">
        <f t="shared" si="0"/>
        <v>54.59</v>
      </c>
      <c r="F18" s="33">
        <v>54.59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54.59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19.5" customHeight="1">
      <c r="A19" s="24" t="s">
        <v>35</v>
      </c>
      <c r="B19" s="24" t="s">
        <v>35</v>
      </c>
      <c r="C19" s="24" t="s">
        <v>35</v>
      </c>
      <c r="D19" s="24" t="s">
        <v>292</v>
      </c>
      <c r="E19" s="33">
        <f t="shared" si="0"/>
        <v>0.86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0.86</v>
      </c>
      <c r="AW19" s="34">
        <v>0</v>
      </c>
      <c r="AX19" s="34">
        <v>0</v>
      </c>
      <c r="AY19" s="34">
        <v>0</v>
      </c>
      <c r="AZ19" s="34">
        <v>0</v>
      </c>
      <c r="BA19" s="34">
        <v>0.86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19.5" customHeight="1">
      <c r="A20" s="24" t="s">
        <v>92</v>
      </c>
      <c r="B20" s="24" t="s">
        <v>96</v>
      </c>
      <c r="C20" s="24" t="s">
        <v>96</v>
      </c>
      <c r="D20" s="24" t="s">
        <v>97</v>
      </c>
      <c r="E20" s="33">
        <f t="shared" si="0"/>
        <v>0.86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0.86</v>
      </c>
      <c r="AW20" s="34">
        <v>0</v>
      </c>
      <c r="AX20" s="34">
        <v>0</v>
      </c>
      <c r="AY20" s="34">
        <v>0</v>
      </c>
      <c r="AZ20" s="34">
        <v>0</v>
      </c>
      <c r="BA20" s="34">
        <v>0.86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19.5" customHeight="1">
      <c r="A21" s="24" t="s">
        <v>35</v>
      </c>
      <c r="B21" s="24" t="s">
        <v>35</v>
      </c>
      <c r="C21" s="24" t="s">
        <v>35</v>
      </c>
      <c r="D21" s="24" t="s">
        <v>293</v>
      </c>
      <c r="E21" s="33">
        <f t="shared" si="0"/>
        <v>53.55</v>
      </c>
      <c r="F21" s="33">
        <v>53.55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43.06</v>
      </c>
      <c r="O21" s="34">
        <v>10.49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19.5" customHeight="1">
      <c r="A22" s="24" t="s">
        <v>35</v>
      </c>
      <c r="B22" s="24" t="s">
        <v>35</v>
      </c>
      <c r="C22" s="24" t="s">
        <v>35</v>
      </c>
      <c r="D22" s="24" t="s">
        <v>294</v>
      </c>
      <c r="E22" s="33">
        <f t="shared" si="0"/>
        <v>53.55</v>
      </c>
      <c r="F22" s="33">
        <v>53.55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43.06</v>
      </c>
      <c r="O22" s="34">
        <v>10.49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19.5" customHeight="1">
      <c r="A23" s="24" t="s">
        <v>98</v>
      </c>
      <c r="B23" s="24" t="s">
        <v>99</v>
      </c>
      <c r="C23" s="24" t="s">
        <v>83</v>
      </c>
      <c r="D23" s="24" t="s">
        <v>100</v>
      </c>
      <c r="E23" s="33">
        <f t="shared" si="0"/>
        <v>43.06</v>
      </c>
      <c r="F23" s="33">
        <v>43.06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43.06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19.5" customHeight="1">
      <c r="A24" s="24" t="s">
        <v>98</v>
      </c>
      <c r="B24" s="24" t="s">
        <v>99</v>
      </c>
      <c r="C24" s="24" t="s">
        <v>90</v>
      </c>
      <c r="D24" s="24" t="s">
        <v>101</v>
      </c>
      <c r="E24" s="33">
        <f t="shared" si="0"/>
        <v>10.49</v>
      </c>
      <c r="F24" s="33">
        <v>10.49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4">
        <v>10.49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19.5" customHeight="1">
      <c r="A25" s="24" t="s">
        <v>35</v>
      </c>
      <c r="B25" s="24" t="s">
        <v>35</v>
      </c>
      <c r="C25" s="24" t="s">
        <v>35</v>
      </c>
      <c r="D25" s="24" t="s">
        <v>295</v>
      </c>
      <c r="E25" s="33">
        <f t="shared" si="0"/>
        <v>81.8</v>
      </c>
      <c r="F25" s="33">
        <v>81.8</v>
      </c>
      <c r="G25" s="33">
        <v>0</v>
      </c>
      <c r="H25" s="33">
        <v>26.83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4">
        <v>0</v>
      </c>
      <c r="P25" s="34">
        <v>0</v>
      </c>
      <c r="Q25" s="34">
        <v>54.97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19.5" customHeight="1">
      <c r="A26" s="24" t="s">
        <v>35</v>
      </c>
      <c r="B26" s="24" t="s">
        <v>35</v>
      </c>
      <c r="C26" s="24" t="s">
        <v>35</v>
      </c>
      <c r="D26" s="24" t="s">
        <v>296</v>
      </c>
      <c r="E26" s="33">
        <f t="shared" si="0"/>
        <v>81.8</v>
      </c>
      <c r="F26" s="33">
        <v>81.8</v>
      </c>
      <c r="G26" s="33">
        <v>0</v>
      </c>
      <c r="H26" s="33">
        <v>26.83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4">
        <v>0</v>
      </c>
      <c r="P26" s="34">
        <v>0</v>
      </c>
      <c r="Q26" s="34">
        <v>54.97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19.5" customHeight="1">
      <c r="A27" s="24" t="s">
        <v>102</v>
      </c>
      <c r="B27" s="24" t="s">
        <v>86</v>
      </c>
      <c r="C27" s="24" t="s">
        <v>83</v>
      </c>
      <c r="D27" s="24" t="s">
        <v>103</v>
      </c>
      <c r="E27" s="33">
        <f t="shared" si="0"/>
        <v>54.97</v>
      </c>
      <c r="F27" s="33">
        <v>54.97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4">
        <v>0</v>
      </c>
      <c r="P27" s="34">
        <v>0</v>
      </c>
      <c r="Q27" s="34">
        <v>54.97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  <row r="28" spans="1:113" ht="19.5" customHeight="1">
      <c r="A28" s="24" t="s">
        <v>102</v>
      </c>
      <c r="B28" s="24" t="s">
        <v>86</v>
      </c>
      <c r="C28" s="24" t="s">
        <v>90</v>
      </c>
      <c r="D28" s="24" t="s">
        <v>104</v>
      </c>
      <c r="E28" s="33">
        <f t="shared" si="0"/>
        <v>26.83</v>
      </c>
      <c r="F28" s="33">
        <v>26.83</v>
      </c>
      <c r="G28" s="33">
        <v>0</v>
      </c>
      <c r="H28" s="33">
        <v>26.83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297</v>
      </c>
    </row>
    <row r="2" spans="1:7" ht="25.5" customHeight="1">
      <c r="A2" s="119" t="s">
        <v>298</v>
      </c>
      <c r="B2" s="119"/>
      <c r="C2" s="119"/>
      <c r="D2" s="119"/>
      <c r="E2" s="119"/>
      <c r="F2" s="119"/>
      <c r="G2" s="119"/>
    </row>
    <row r="3" spans="1:7" ht="19.5" customHeight="1">
      <c r="A3" s="4" t="s">
        <v>360</v>
      </c>
      <c r="B3" s="5"/>
      <c r="C3" s="5"/>
      <c r="D3" s="5"/>
      <c r="E3" s="20"/>
      <c r="F3" s="20"/>
      <c r="G3" s="7" t="s">
        <v>2</v>
      </c>
    </row>
    <row r="4" spans="1:7" ht="19.5" customHeight="1">
      <c r="A4" s="162" t="s">
        <v>299</v>
      </c>
      <c r="B4" s="170"/>
      <c r="C4" s="170"/>
      <c r="D4" s="163"/>
      <c r="E4" s="124" t="s">
        <v>107</v>
      </c>
      <c r="F4" s="125"/>
      <c r="G4" s="125"/>
    </row>
    <row r="5" spans="1:7" ht="19.5" customHeight="1">
      <c r="A5" s="131" t="s">
        <v>66</v>
      </c>
      <c r="B5" s="133"/>
      <c r="C5" s="158" t="s">
        <v>67</v>
      </c>
      <c r="D5" s="137" t="s">
        <v>203</v>
      </c>
      <c r="E5" s="125" t="s">
        <v>56</v>
      </c>
      <c r="F5" s="140" t="s">
        <v>300</v>
      </c>
      <c r="G5" s="172" t="s">
        <v>301</v>
      </c>
    </row>
    <row r="6" spans="1:7" ht="33.75" customHeight="1">
      <c r="A6" s="10" t="s">
        <v>76</v>
      </c>
      <c r="B6" s="11" t="s">
        <v>77</v>
      </c>
      <c r="C6" s="157"/>
      <c r="D6" s="171"/>
      <c r="E6" s="123"/>
      <c r="F6" s="141"/>
      <c r="G6" s="165"/>
    </row>
    <row r="7" spans="1:7" ht="19.5" customHeight="1">
      <c r="A7" s="14" t="s">
        <v>35</v>
      </c>
      <c r="B7" s="24" t="s">
        <v>35</v>
      </c>
      <c r="C7" s="30" t="s">
        <v>35</v>
      </c>
      <c r="D7" s="14" t="s">
        <v>56</v>
      </c>
      <c r="E7" s="25">
        <f aca="true" t="shared" si="0" ref="E7:E42">SUM(F7:G7)</f>
        <v>828.52</v>
      </c>
      <c r="F7" s="25">
        <v>589.16</v>
      </c>
      <c r="G7" s="15">
        <v>239.36</v>
      </c>
    </row>
    <row r="8" spans="1:7" ht="19.5" customHeight="1">
      <c r="A8" s="14" t="s">
        <v>35</v>
      </c>
      <c r="B8" s="24" t="s">
        <v>35</v>
      </c>
      <c r="C8" s="30" t="s">
        <v>35</v>
      </c>
      <c r="D8" s="14" t="s">
        <v>79</v>
      </c>
      <c r="E8" s="25">
        <f t="shared" si="0"/>
        <v>828.52</v>
      </c>
      <c r="F8" s="25">
        <v>589.16</v>
      </c>
      <c r="G8" s="15">
        <v>239.36</v>
      </c>
    </row>
    <row r="9" spans="1:7" ht="19.5" customHeight="1">
      <c r="A9" s="14" t="s">
        <v>35</v>
      </c>
      <c r="B9" s="24" t="s">
        <v>35</v>
      </c>
      <c r="C9" s="30" t="s">
        <v>35</v>
      </c>
      <c r="D9" s="14" t="s">
        <v>80</v>
      </c>
      <c r="E9" s="25">
        <f t="shared" si="0"/>
        <v>828.52</v>
      </c>
      <c r="F9" s="25">
        <v>589.16</v>
      </c>
      <c r="G9" s="15">
        <v>239.36</v>
      </c>
    </row>
    <row r="10" spans="1:7" ht="19.5" customHeight="1">
      <c r="A10" s="14" t="s">
        <v>35</v>
      </c>
      <c r="B10" s="24" t="s">
        <v>35</v>
      </c>
      <c r="C10" s="30" t="s">
        <v>35</v>
      </c>
      <c r="D10" s="14" t="s">
        <v>302</v>
      </c>
      <c r="E10" s="25">
        <f t="shared" si="0"/>
        <v>535.68</v>
      </c>
      <c r="F10" s="25">
        <v>535.68</v>
      </c>
      <c r="G10" s="15">
        <v>0</v>
      </c>
    </row>
    <row r="11" spans="1:7" ht="19.5" customHeight="1">
      <c r="A11" s="14" t="s">
        <v>303</v>
      </c>
      <c r="B11" s="24" t="s">
        <v>83</v>
      </c>
      <c r="C11" s="30" t="s">
        <v>84</v>
      </c>
      <c r="D11" s="14" t="s">
        <v>304</v>
      </c>
      <c r="E11" s="25">
        <f t="shared" si="0"/>
        <v>175.83</v>
      </c>
      <c r="F11" s="25">
        <v>175.83</v>
      </c>
      <c r="G11" s="15">
        <v>0</v>
      </c>
    </row>
    <row r="12" spans="1:7" ht="19.5" customHeight="1">
      <c r="A12" s="14" t="s">
        <v>303</v>
      </c>
      <c r="B12" s="24" t="s">
        <v>86</v>
      </c>
      <c r="C12" s="30" t="s">
        <v>84</v>
      </c>
      <c r="D12" s="14" t="s">
        <v>305</v>
      </c>
      <c r="E12" s="25">
        <f t="shared" si="0"/>
        <v>177.4</v>
      </c>
      <c r="F12" s="25">
        <v>177.4</v>
      </c>
      <c r="G12" s="15">
        <v>0</v>
      </c>
    </row>
    <row r="13" spans="1:7" ht="19.5" customHeight="1">
      <c r="A13" s="14" t="s">
        <v>303</v>
      </c>
      <c r="B13" s="24" t="s">
        <v>90</v>
      </c>
      <c r="C13" s="30" t="s">
        <v>84</v>
      </c>
      <c r="D13" s="14" t="s">
        <v>306</v>
      </c>
      <c r="E13" s="25">
        <f t="shared" si="0"/>
        <v>14.65</v>
      </c>
      <c r="F13" s="25">
        <v>14.65</v>
      </c>
      <c r="G13" s="15">
        <v>0</v>
      </c>
    </row>
    <row r="14" spans="1:7" ht="19.5" customHeight="1">
      <c r="A14" s="14" t="s">
        <v>303</v>
      </c>
      <c r="B14" s="24" t="s">
        <v>89</v>
      </c>
      <c r="C14" s="30" t="s">
        <v>84</v>
      </c>
      <c r="D14" s="14" t="s">
        <v>307</v>
      </c>
      <c r="E14" s="25">
        <f t="shared" si="0"/>
        <v>54.59</v>
      </c>
      <c r="F14" s="25">
        <v>54.59</v>
      </c>
      <c r="G14" s="15">
        <v>0</v>
      </c>
    </row>
    <row r="15" spans="1:7" ht="19.5" customHeight="1">
      <c r="A15" s="14" t="s">
        <v>303</v>
      </c>
      <c r="B15" s="24" t="s">
        <v>308</v>
      </c>
      <c r="C15" s="30" t="s">
        <v>84</v>
      </c>
      <c r="D15" s="14" t="s">
        <v>309</v>
      </c>
      <c r="E15" s="25">
        <f t="shared" si="0"/>
        <v>43.06</v>
      </c>
      <c r="F15" s="25">
        <v>43.06</v>
      </c>
      <c r="G15" s="15">
        <v>0</v>
      </c>
    </row>
    <row r="16" spans="1:7" ht="19.5" customHeight="1">
      <c r="A16" s="14" t="s">
        <v>303</v>
      </c>
      <c r="B16" s="24" t="s">
        <v>99</v>
      </c>
      <c r="C16" s="30" t="s">
        <v>84</v>
      </c>
      <c r="D16" s="14" t="s">
        <v>310</v>
      </c>
      <c r="E16" s="25">
        <f t="shared" si="0"/>
        <v>10.49</v>
      </c>
      <c r="F16" s="25">
        <v>10.49</v>
      </c>
      <c r="G16" s="15">
        <v>0</v>
      </c>
    </row>
    <row r="17" spans="1:7" ht="19.5" customHeight="1">
      <c r="A17" s="14" t="s">
        <v>303</v>
      </c>
      <c r="B17" s="24" t="s">
        <v>311</v>
      </c>
      <c r="C17" s="30" t="s">
        <v>84</v>
      </c>
      <c r="D17" s="14" t="s">
        <v>169</v>
      </c>
      <c r="E17" s="25">
        <f t="shared" si="0"/>
        <v>54.97</v>
      </c>
      <c r="F17" s="25">
        <v>54.97</v>
      </c>
      <c r="G17" s="15">
        <v>0</v>
      </c>
    </row>
    <row r="18" spans="1:7" ht="19.5" customHeight="1">
      <c r="A18" s="14" t="s">
        <v>303</v>
      </c>
      <c r="B18" s="24" t="s">
        <v>96</v>
      </c>
      <c r="C18" s="30" t="s">
        <v>84</v>
      </c>
      <c r="D18" s="14" t="s">
        <v>170</v>
      </c>
      <c r="E18" s="25">
        <f t="shared" si="0"/>
        <v>4.69</v>
      </c>
      <c r="F18" s="25">
        <v>4.69</v>
      </c>
      <c r="G18" s="15">
        <v>0</v>
      </c>
    </row>
    <row r="19" spans="1:7" ht="19.5" customHeight="1">
      <c r="A19" s="14" t="s">
        <v>35</v>
      </c>
      <c r="B19" s="24" t="s">
        <v>35</v>
      </c>
      <c r="C19" s="30" t="s">
        <v>35</v>
      </c>
      <c r="D19" s="14" t="s">
        <v>312</v>
      </c>
      <c r="E19" s="25">
        <f t="shared" si="0"/>
        <v>239.36</v>
      </c>
      <c r="F19" s="25">
        <v>0</v>
      </c>
      <c r="G19" s="15">
        <v>239.36</v>
      </c>
    </row>
    <row r="20" spans="1:7" ht="19.5" customHeight="1">
      <c r="A20" s="14" t="s">
        <v>313</v>
      </c>
      <c r="B20" s="24" t="s">
        <v>83</v>
      </c>
      <c r="C20" s="30" t="s">
        <v>84</v>
      </c>
      <c r="D20" s="14" t="s">
        <v>314</v>
      </c>
      <c r="E20" s="25">
        <f t="shared" si="0"/>
        <v>10</v>
      </c>
      <c r="F20" s="25">
        <v>0</v>
      </c>
      <c r="G20" s="15">
        <v>10</v>
      </c>
    </row>
    <row r="21" spans="1:7" ht="19.5" customHeight="1">
      <c r="A21" s="14" t="s">
        <v>313</v>
      </c>
      <c r="B21" s="24" t="s">
        <v>86</v>
      </c>
      <c r="C21" s="30" t="s">
        <v>84</v>
      </c>
      <c r="D21" s="14" t="s">
        <v>315</v>
      </c>
      <c r="E21" s="25">
        <f t="shared" si="0"/>
        <v>2</v>
      </c>
      <c r="F21" s="25">
        <v>0</v>
      </c>
      <c r="G21" s="15">
        <v>2</v>
      </c>
    </row>
    <row r="22" spans="1:7" ht="19.5" customHeight="1">
      <c r="A22" s="14" t="s">
        <v>313</v>
      </c>
      <c r="B22" s="24" t="s">
        <v>316</v>
      </c>
      <c r="C22" s="30" t="s">
        <v>84</v>
      </c>
      <c r="D22" s="14" t="s">
        <v>317</v>
      </c>
      <c r="E22" s="25">
        <f t="shared" si="0"/>
        <v>0.1</v>
      </c>
      <c r="F22" s="25">
        <v>0</v>
      </c>
      <c r="G22" s="15">
        <v>0.1</v>
      </c>
    </row>
    <row r="23" spans="1:7" ht="19.5" customHeight="1">
      <c r="A23" s="14" t="s">
        <v>313</v>
      </c>
      <c r="B23" s="24" t="s">
        <v>93</v>
      </c>
      <c r="C23" s="30" t="s">
        <v>84</v>
      </c>
      <c r="D23" s="14" t="s">
        <v>318</v>
      </c>
      <c r="E23" s="25">
        <f t="shared" si="0"/>
        <v>0.5</v>
      </c>
      <c r="F23" s="25">
        <v>0</v>
      </c>
      <c r="G23" s="15">
        <v>0.5</v>
      </c>
    </row>
    <row r="24" spans="1:7" ht="19.5" customHeight="1">
      <c r="A24" s="14" t="s">
        <v>313</v>
      </c>
      <c r="B24" s="24" t="s">
        <v>177</v>
      </c>
      <c r="C24" s="30" t="s">
        <v>84</v>
      </c>
      <c r="D24" s="14" t="s">
        <v>319</v>
      </c>
      <c r="E24" s="25">
        <f t="shared" si="0"/>
        <v>7.5</v>
      </c>
      <c r="F24" s="25">
        <v>0</v>
      </c>
      <c r="G24" s="15">
        <v>7.5</v>
      </c>
    </row>
    <row r="25" spans="1:7" ht="19.5" customHeight="1">
      <c r="A25" s="14" t="s">
        <v>313</v>
      </c>
      <c r="B25" s="24" t="s">
        <v>320</v>
      </c>
      <c r="C25" s="30" t="s">
        <v>84</v>
      </c>
      <c r="D25" s="14" t="s">
        <v>321</v>
      </c>
      <c r="E25" s="25">
        <f t="shared" si="0"/>
        <v>22</v>
      </c>
      <c r="F25" s="25">
        <v>0</v>
      </c>
      <c r="G25" s="15">
        <v>22</v>
      </c>
    </row>
    <row r="26" spans="1:7" ht="19.5" customHeight="1">
      <c r="A26" s="14" t="s">
        <v>313</v>
      </c>
      <c r="B26" s="24" t="s">
        <v>180</v>
      </c>
      <c r="C26" s="30" t="s">
        <v>84</v>
      </c>
      <c r="D26" s="14" t="s">
        <v>322</v>
      </c>
      <c r="E26" s="25">
        <f t="shared" si="0"/>
        <v>3</v>
      </c>
      <c r="F26" s="25">
        <v>0</v>
      </c>
      <c r="G26" s="15">
        <v>3</v>
      </c>
    </row>
    <row r="27" spans="1:7" ht="19.5" customHeight="1">
      <c r="A27" s="14" t="s">
        <v>313</v>
      </c>
      <c r="B27" s="24" t="s">
        <v>99</v>
      </c>
      <c r="C27" s="30" t="s">
        <v>84</v>
      </c>
      <c r="D27" s="14" t="s">
        <v>323</v>
      </c>
      <c r="E27" s="25">
        <f t="shared" si="0"/>
        <v>28</v>
      </c>
      <c r="F27" s="25">
        <v>0</v>
      </c>
      <c r="G27" s="15">
        <v>28</v>
      </c>
    </row>
    <row r="28" spans="1:7" ht="19.5" customHeight="1">
      <c r="A28" s="14" t="s">
        <v>313</v>
      </c>
      <c r="B28" s="24" t="s">
        <v>311</v>
      </c>
      <c r="C28" s="30" t="s">
        <v>84</v>
      </c>
      <c r="D28" s="14" t="s">
        <v>324</v>
      </c>
      <c r="E28" s="25">
        <f t="shared" si="0"/>
        <v>53.5</v>
      </c>
      <c r="F28" s="25">
        <v>0</v>
      </c>
      <c r="G28" s="15">
        <v>53.5</v>
      </c>
    </row>
    <row r="29" spans="1:7" ht="19.5" customHeight="1">
      <c r="A29" s="14" t="s">
        <v>313</v>
      </c>
      <c r="B29" s="24" t="s">
        <v>325</v>
      </c>
      <c r="C29" s="30" t="s">
        <v>84</v>
      </c>
      <c r="D29" s="14" t="s">
        <v>174</v>
      </c>
      <c r="E29" s="25">
        <f t="shared" si="0"/>
        <v>7</v>
      </c>
      <c r="F29" s="25">
        <v>0</v>
      </c>
      <c r="G29" s="15">
        <v>7</v>
      </c>
    </row>
    <row r="30" spans="1:7" ht="19.5" customHeight="1">
      <c r="A30" s="14" t="s">
        <v>313</v>
      </c>
      <c r="B30" s="24" t="s">
        <v>326</v>
      </c>
      <c r="C30" s="30" t="s">
        <v>84</v>
      </c>
      <c r="D30" s="14" t="s">
        <v>175</v>
      </c>
      <c r="E30" s="25">
        <f t="shared" si="0"/>
        <v>8</v>
      </c>
      <c r="F30" s="25">
        <v>0</v>
      </c>
      <c r="G30" s="15">
        <v>8</v>
      </c>
    </row>
    <row r="31" spans="1:7" ht="19.5" customHeight="1">
      <c r="A31" s="14" t="s">
        <v>313</v>
      </c>
      <c r="B31" s="24" t="s">
        <v>327</v>
      </c>
      <c r="C31" s="30" t="s">
        <v>84</v>
      </c>
      <c r="D31" s="14" t="s">
        <v>178</v>
      </c>
      <c r="E31" s="25">
        <f t="shared" si="0"/>
        <v>2.53</v>
      </c>
      <c r="F31" s="25">
        <v>0</v>
      </c>
      <c r="G31" s="15">
        <v>2.53</v>
      </c>
    </row>
    <row r="32" spans="1:7" ht="19.5" customHeight="1">
      <c r="A32" s="14" t="s">
        <v>313</v>
      </c>
      <c r="B32" s="24" t="s">
        <v>328</v>
      </c>
      <c r="C32" s="30" t="s">
        <v>84</v>
      </c>
      <c r="D32" s="14" t="s">
        <v>176</v>
      </c>
      <c r="E32" s="25">
        <f t="shared" si="0"/>
        <v>2</v>
      </c>
      <c r="F32" s="25">
        <v>0</v>
      </c>
      <c r="G32" s="15">
        <v>2</v>
      </c>
    </row>
    <row r="33" spans="1:7" ht="19.5" customHeight="1">
      <c r="A33" s="14" t="s">
        <v>313</v>
      </c>
      <c r="B33" s="24" t="s">
        <v>329</v>
      </c>
      <c r="C33" s="30" t="s">
        <v>84</v>
      </c>
      <c r="D33" s="14" t="s">
        <v>330</v>
      </c>
      <c r="E33" s="25">
        <f t="shared" si="0"/>
        <v>9.16</v>
      </c>
      <c r="F33" s="25">
        <v>0</v>
      </c>
      <c r="G33" s="15">
        <v>9.16</v>
      </c>
    </row>
    <row r="34" spans="1:7" ht="19.5" customHeight="1">
      <c r="A34" s="14" t="s">
        <v>313</v>
      </c>
      <c r="B34" s="24" t="s">
        <v>331</v>
      </c>
      <c r="C34" s="30" t="s">
        <v>84</v>
      </c>
      <c r="D34" s="14" t="s">
        <v>332</v>
      </c>
      <c r="E34" s="25">
        <f t="shared" si="0"/>
        <v>5.27</v>
      </c>
      <c r="F34" s="25">
        <v>0</v>
      </c>
      <c r="G34" s="15">
        <v>5.27</v>
      </c>
    </row>
    <row r="35" spans="1:7" ht="19.5" customHeight="1">
      <c r="A35" s="14" t="s">
        <v>313</v>
      </c>
      <c r="B35" s="24" t="s">
        <v>333</v>
      </c>
      <c r="C35" s="30" t="s">
        <v>84</v>
      </c>
      <c r="D35" s="14" t="s">
        <v>179</v>
      </c>
      <c r="E35" s="25">
        <f t="shared" si="0"/>
        <v>19.01</v>
      </c>
      <c r="F35" s="25">
        <v>0</v>
      </c>
      <c r="G35" s="15">
        <v>19.01</v>
      </c>
    </row>
    <row r="36" spans="1:7" ht="19.5" customHeight="1">
      <c r="A36" s="14" t="s">
        <v>313</v>
      </c>
      <c r="B36" s="24" t="s">
        <v>334</v>
      </c>
      <c r="C36" s="30" t="s">
        <v>84</v>
      </c>
      <c r="D36" s="14" t="s">
        <v>335</v>
      </c>
      <c r="E36" s="25">
        <f t="shared" si="0"/>
        <v>40.56</v>
      </c>
      <c r="F36" s="25">
        <v>0</v>
      </c>
      <c r="G36" s="15">
        <v>40.56</v>
      </c>
    </row>
    <row r="37" spans="1:7" ht="19.5" customHeight="1">
      <c r="A37" s="14" t="s">
        <v>313</v>
      </c>
      <c r="B37" s="24" t="s">
        <v>96</v>
      </c>
      <c r="C37" s="30" t="s">
        <v>84</v>
      </c>
      <c r="D37" s="14" t="s">
        <v>182</v>
      </c>
      <c r="E37" s="25">
        <f t="shared" si="0"/>
        <v>19.23</v>
      </c>
      <c r="F37" s="25">
        <v>0</v>
      </c>
      <c r="G37" s="15">
        <v>19.23</v>
      </c>
    </row>
    <row r="38" spans="1:7" ht="19.5" customHeight="1">
      <c r="A38" s="14" t="s">
        <v>35</v>
      </c>
      <c r="B38" s="24" t="s">
        <v>35</v>
      </c>
      <c r="C38" s="30" t="s">
        <v>35</v>
      </c>
      <c r="D38" s="14" t="s">
        <v>187</v>
      </c>
      <c r="E38" s="25">
        <f t="shared" si="0"/>
        <v>53.48</v>
      </c>
      <c r="F38" s="25">
        <v>53.48</v>
      </c>
      <c r="G38" s="15">
        <v>0</v>
      </c>
    </row>
    <row r="39" spans="1:7" ht="19.5" customHeight="1">
      <c r="A39" s="14" t="s">
        <v>336</v>
      </c>
      <c r="B39" s="24" t="s">
        <v>83</v>
      </c>
      <c r="C39" s="30" t="s">
        <v>84</v>
      </c>
      <c r="D39" s="14" t="s">
        <v>337</v>
      </c>
      <c r="E39" s="25">
        <f t="shared" si="0"/>
        <v>50.21</v>
      </c>
      <c r="F39" s="25">
        <v>50.21</v>
      </c>
      <c r="G39" s="15">
        <v>0</v>
      </c>
    </row>
    <row r="40" spans="1:7" ht="19.5" customHeight="1">
      <c r="A40" s="14" t="s">
        <v>336</v>
      </c>
      <c r="B40" s="24" t="s">
        <v>93</v>
      </c>
      <c r="C40" s="30" t="s">
        <v>84</v>
      </c>
      <c r="D40" s="14" t="s">
        <v>338</v>
      </c>
      <c r="E40" s="25">
        <f t="shared" si="0"/>
        <v>0.86</v>
      </c>
      <c r="F40" s="25">
        <v>0.86</v>
      </c>
      <c r="G40" s="15">
        <v>0</v>
      </c>
    </row>
    <row r="41" spans="1:7" ht="19.5" customHeight="1">
      <c r="A41" s="14" t="s">
        <v>336</v>
      </c>
      <c r="B41" s="24" t="s">
        <v>180</v>
      </c>
      <c r="C41" s="30" t="s">
        <v>84</v>
      </c>
      <c r="D41" s="14" t="s">
        <v>339</v>
      </c>
      <c r="E41" s="25">
        <f t="shared" si="0"/>
        <v>0.11</v>
      </c>
      <c r="F41" s="25">
        <v>0.11</v>
      </c>
      <c r="G41" s="15">
        <v>0</v>
      </c>
    </row>
    <row r="42" spans="1:7" ht="19.5" customHeight="1">
      <c r="A42" s="14" t="s">
        <v>336</v>
      </c>
      <c r="B42" s="24" t="s">
        <v>96</v>
      </c>
      <c r="C42" s="30" t="s">
        <v>84</v>
      </c>
      <c r="D42" s="14" t="s">
        <v>340</v>
      </c>
      <c r="E42" s="25">
        <f t="shared" si="0"/>
        <v>2.3</v>
      </c>
      <c r="F42" s="25">
        <v>2.3</v>
      </c>
      <c r="G42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341</v>
      </c>
    </row>
    <row r="2" spans="1:6" ht="19.5" customHeight="1">
      <c r="A2" s="119" t="s">
        <v>342</v>
      </c>
      <c r="B2" s="119"/>
      <c r="C2" s="119"/>
      <c r="D2" s="119"/>
      <c r="E2" s="119"/>
      <c r="F2" s="119"/>
    </row>
    <row r="3" spans="1:6" ht="19.5" customHeight="1">
      <c r="A3" s="4" t="s">
        <v>360</v>
      </c>
      <c r="B3" s="5"/>
      <c r="C3" s="5"/>
      <c r="D3" s="27"/>
      <c r="E3" s="27"/>
      <c r="F3" s="7" t="s">
        <v>2</v>
      </c>
    </row>
    <row r="4" spans="1:6" ht="19.5" customHeight="1">
      <c r="A4" s="131" t="s">
        <v>66</v>
      </c>
      <c r="B4" s="132"/>
      <c r="C4" s="133"/>
      <c r="D4" s="173" t="s">
        <v>67</v>
      </c>
      <c r="E4" s="166" t="s">
        <v>343</v>
      </c>
      <c r="F4" s="140" t="s">
        <v>69</v>
      </c>
    </row>
    <row r="5" spans="1:6" ht="19.5" customHeight="1">
      <c r="A5" s="9" t="s">
        <v>76</v>
      </c>
      <c r="B5" s="10" t="s">
        <v>77</v>
      </c>
      <c r="C5" s="11" t="s">
        <v>78</v>
      </c>
      <c r="D5" s="174"/>
      <c r="E5" s="166"/>
      <c r="F5" s="140"/>
    </row>
    <row r="6" spans="1:6" ht="19.5" customHeight="1">
      <c r="A6" s="24" t="s">
        <v>35</v>
      </c>
      <c r="B6" s="24" t="s">
        <v>35</v>
      </c>
      <c r="C6" s="24" t="s">
        <v>35</v>
      </c>
      <c r="D6" s="28" t="s">
        <v>35</v>
      </c>
      <c r="E6" s="28" t="s">
        <v>56</v>
      </c>
      <c r="F6" s="29">
        <v>277.13</v>
      </c>
    </row>
    <row r="7" spans="1:6" ht="19.5" customHeight="1">
      <c r="A7" s="24" t="s">
        <v>35</v>
      </c>
      <c r="B7" s="24" t="s">
        <v>35</v>
      </c>
      <c r="C7" s="24" t="s">
        <v>35</v>
      </c>
      <c r="D7" s="28" t="s">
        <v>35</v>
      </c>
      <c r="E7" s="28" t="s">
        <v>79</v>
      </c>
      <c r="F7" s="29">
        <v>277.13</v>
      </c>
    </row>
    <row r="8" spans="1:6" ht="19.5" customHeight="1">
      <c r="A8" s="24" t="s">
        <v>35</v>
      </c>
      <c r="B8" s="24" t="s">
        <v>35</v>
      </c>
      <c r="C8" s="24" t="s">
        <v>35</v>
      </c>
      <c r="D8" s="28" t="s">
        <v>35</v>
      </c>
      <c r="E8" s="28" t="s">
        <v>80</v>
      </c>
      <c r="F8" s="29">
        <v>277.13</v>
      </c>
    </row>
    <row r="9" spans="1:6" ht="19.5" customHeight="1">
      <c r="A9" s="24" t="s">
        <v>35</v>
      </c>
      <c r="B9" s="24" t="s">
        <v>35</v>
      </c>
      <c r="C9" s="24" t="s">
        <v>35</v>
      </c>
      <c r="D9" s="28" t="s">
        <v>35</v>
      </c>
      <c r="E9" s="28" t="s">
        <v>87</v>
      </c>
      <c r="F9" s="29">
        <v>277.13</v>
      </c>
    </row>
    <row r="10" spans="1:6" ht="19.5" customHeight="1">
      <c r="A10" s="24" t="s">
        <v>81</v>
      </c>
      <c r="B10" s="24" t="s">
        <v>82</v>
      </c>
      <c r="C10" s="24" t="s">
        <v>86</v>
      </c>
      <c r="D10" s="28" t="s">
        <v>84</v>
      </c>
      <c r="E10" s="28" t="s">
        <v>344</v>
      </c>
      <c r="F10" s="29">
        <v>140</v>
      </c>
    </row>
    <row r="11" spans="1:6" ht="19.5" customHeight="1">
      <c r="A11" s="24" t="s">
        <v>81</v>
      </c>
      <c r="B11" s="24" t="s">
        <v>82</v>
      </c>
      <c r="C11" s="24" t="s">
        <v>86</v>
      </c>
      <c r="D11" s="28" t="s">
        <v>84</v>
      </c>
      <c r="E11" s="28" t="s">
        <v>345</v>
      </c>
      <c r="F11" s="29">
        <v>41.5</v>
      </c>
    </row>
    <row r="12" spans="1:6" ht="19.5" customHeight="1">
      <c r="A12" s="24" t="s">
        <v>81</v>
      </c>
      <c r="B12" s="24" t="s">
        <v>82</v>
      </c>
      <c r="C12" s="24" t="s">
        <v>86</v>
      </c>
      <c r="D12" s="28" t="s">
        <v>84</v>
      </c>
      <c r="E12" s="28" t="s">
        <v>346</v>
      </c>
      <c r="F12" s="29">
        <v>60.45</v>
      </c>
    </row>
    <row r="13" spans="1:6" ht="19.5" customHeight="1">
      <c r="A13" s="24" t="s">
        <v>81</v>
      </c>
      <c r="B13" s="24" t="s">
        <v>82</v>
      </c>
      <c r="C13" s="24" t="s">
        <v>86</v>
      </c>
      <c r="D13" s="28" t="s">
        <v>84</v>
      </c>
      <c r="E13" s="28" t="s">
        <v>347</v>
      </c>
      <c r="F13" s="29">
        <v>35.18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348</v>
      </c>
    </row>
    <row r="2" spans="1:8" ht="25.5" customHeight="1">
      <c r="A2" s="119" t="s">
        <v>361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19" t="s">
        <v>360</v>
      </c>
      <c r="B3" s="20"/>
      <c r="C3" s="20"/>
      <c r="D3" s="20"/>
      <c r="E3" s="20"/>
      <c r="F3" s="20"/>
      <c r="G3" s="20"/>
      <c r="H3" s="7" t="s">
        <v>2</v>
      </c>
    </row>
    <row r="4" spans="1:8" ht="19.5" customHeight="1">
      <c r="A4" s="166" t="s">
        <v>349</v>
      </c>
      <c r="B4" s="166" t="s">
        <v>350</v>
      </c>
      <c r="C4" s="140" t="s">
        <v>351</v>
      </c>
      <c r="D4" s="140"/>
      <c r="E4" s="141"/>
      <c r="F4" s="141"/>
      <c r="G4" s="141"/>
      <c r="H4" s="140"/>
    </row>
    <row r="5" spans="1:8" ht="19.5" customHeight="1">
      <c r="A5" s="166"/>
      <c r="B5" s="166"/>
      <c r="C5" s="156" t="s">
        <v>56</v>
      </c>
      <c r="D5" s="139" t="s">
        <v>227</v>
      </c>
      <c r="E5" s="162" t="s">
        <v>352</v>
      </c>
      <c r="F5" s="170"/>
      <c r="G5" s="163"/>
      <c r="H5" s="176" t="s">
        <v>232</v>
      </c>
    </row>
    <row r="6" spans="1:8" ht="33.75" customHeight="1">
      <c r="A6" s="138"/>
      <c r="B6" s="138"/>
      <c r="C6" s="175"/>
      <c r="D6" s="123"/>
      <c r="E6" s="21" t="s">
        <v>71</v>
      </c>
      <c r="F6" s="22" t="s">
        <v>353</v>
      </c>
      <c r="G6" s="23" t="s">
        <v>354</v>
      </c>
      <c r="H6" s="165"/>
    </row>
    <row r="7" spans="1:8" ht="19.5" customHeight="1">
      <c r="A7" s="14" t="s">
        <v>35</v>
      </c>
      <c r="B7" s="24" t="s">
        <v>56</v>
      </c>
      <c r="C7" s="16">
        <f>SUM(D7,F7:H7)</f>
        <v>21.540000000000003</v>
      </c>
      <c r="D7" s="25">
        <v>0</v>
      </c>
      <c r="E7" s="25">
        <f>SUM(F7:G7)</f>
        <v>19.01</v>
      </c>
      <c r="F7" s="25">
        <v>0</v>
      </c>
      <c r="G7" s="15">
        <v>19.01</v>
      </c>
      <c r="H7" s="26">
        <v>2.53</v>
      </c>
    </row>
    <row r="8" spans="1:8" ht="19.5" customHeight="1">
      <c r="A8" s="14" t="s">
        <v>35</v>
      </c>
      <c r="B8" s="24" t="s">
        <v>79</v>
      </c>
      <c r="C8" s="16">
        <f>SUM(D8,F8:H8)</f>
        <v>21.540000000000003</v>
      </c>
      <c r="D8" s="25">
        <v>0</v>
      </c>
      <c r="E8" s="25">
        <f>SUM(F8:G8)</f>
        <v>19.01</v>
      </c>
      <c r="F8" s="25">
        <v>0</v>
      </c>
      <c r="G8" s="15">
        <v>19.01</v>
      </c>
      <c r="H8" s="26">
        <v>2.53</v>
      </c>
    </row>
    <row r="9" spans="1:8" ht="19.5" customHeight="1">
      <c r="A9" s="14" t="s">
        <v>84</v>
      </c>
      <c r="B9" s="24" t="s">
        <v>80</v>
      </c>
      <c r="C9" s="16">
        <f>SUM(D9,F9:H9)</f>
        <v>21.540000000000003</v>
      </c>
      <c r="D9" s="25">
        <v>0</v>
      </c>
      <c r="E9" s="25">
        <f>SUM(F9:G9)</f>
        <v>19.01</v>
      </c>
      <c r="F9" s="25">
        <v>0</v>
      </c>
      <c r="G9" s="15">
        <v>19.01</v>
      </c>
      <c r="H9" s="26">
        <v>2.53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2021-03-04T02:15:08Z</dcterms:created>
  <dcterms:modified xsi:type="dcterms:W3CDTF">2022-07-26T02:30:23Z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